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12150" tabRatio="976" activeTab="0"/>
  </bookViews>
  <sheets>
    <sheet name="Дет.Сад №4" sheetId="1" r:id="rId1"/>
  </sheets>
  <definedNames/>
  <calcPr fullCalcOnLoad="1"/>
</workbook>
</file>

<file path=xl/sharedStrings.xml><?xml version="1.0" encoding="utf-8"?>
<sst xmlns="http://schemas.openxmlformats.org/spreadsheetml/2006/main" count="937" uniqueCount="163">
  <si>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</si>
  <si>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</si>
  <si>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</si>
  <si>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</si>
  <si>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</si>
  <si>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</si>
  <si>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</si>
  <si>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</si>
  <si>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</si>
  <si>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</si>
  <si>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</si>
  <si>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</si>
  <si>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</si>
  <si>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</si>
  <si>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КОДЫ</t>
  </si>
  <si>
    <t>Дата</t>
  </si>
  <si>
    <t>по ОКПО</t>
  </si>
  <si>
    <t>по Перечню (Реестру)</t>
  </si>
  <si>
    <t>по БК</t>
  </si>
  <si>
    <t>по ОКЕИ</t>
  </si>
  <si>
    <t>383</t>
  </si>
  <si>
    <t>Форма по ОКУД</t>
  </si>
  <si>
    <t>0501012</t>
  </si>
  <si>
    <t>по ОКТМО</t>
  </si>
  <si>
    <t>раздела</t>
  </si>
  <si>
    <t>подраздела</t>
  </si>
  <si>
    <t>целевой статьи</t>
  </si>
  <si>
    <t>вида расходов</t>
  </si>
  <si>
    <t xml:space="preserve">ВСЕГО  </t>
  </si>
  <si>
    <t>211</t>
  </si>
  <si>
    <t>Доп КР</t>
  </si>
  <si>
    <t>Заработная плата</t>
  </si>
  <si>
    <t>212</t>
  </si>
  <si>
    <t>0014</t>
  </si>
  <si>
    <t>Командировочные расходы (транспортные расходы)</t>
  </si>
  <si>
    <t>213</t>
  </si>
  <si>
    <t>Начисления на выплаты по оплате труда</t>
  </si>
  <si>
    <t>Закупка товаров, работ, услуг в сфере информационно-коммуникационных технологий</t>
  </si>
  <si>
    <t>242</t>
  </si>
  <si>
    <t>221</t>
  </si>
  <si>
    <t>Услуги связи</t>
  </si>
  <si>
    <t>Работы, услуги по содержанию имущества</t>
  </si>
  <si>
    <t>225</t>
  </si>
  <si>
    <t>Оплата текущего ремонта оборудования и инвентаря</t>
  </si>
  <si>
    <t>0008</t>
  </si>
  <si>
    <t>Прочие работы, услуги</t>
  </si>
  <si>
    <t>226</t>
  </si>
  <si>
    <t>0018</t>
  </si>
  <si>
    <t>Прочие текущие расходы</t>
  </si>
  <si>
    <t>Увеличение стоимости основных средств</t>
  </si>
  <si>
    <t>310</t>
  </si>
  <si>
    <t>Приобретение оборудования и предметов длительного пользования</t>
  </si>
  <si>
    <t>3122</t>
  </si>
  <si>
    <t>340</t>
  </si>
  <si>
    <t>Увеличение стоимости материальных запасов</t>
  </si>
  <si>
    <t>Прочие расходные материалы и предметы снабжения (в части расходных материалов)</t>
  </si>
  <si>
    <t>Прочая закупка товаров, работ и услуг для обеспечения государственных (муниципальных) нужд</t>
  </si>
  <si>
    <t>244</t>
  </si>
  <si>
    <t>Коммунальные услуги</t>
  </si>
  <si>
    <t>223</t>
  </si>
  <si>
    <t>Оплата потребления электрической энергии</t>
  </si>
  <si>
    <t>0001</t>
  </si>
  <si>
    <t>0002</t>
  </si>
  <si>
    <t>Оплата отопления</t>
  </si>
  <si>
    <t>Оплата водоснабжения помещений</t>
  </si>
  <si>
    <t>0032</t>
  </si>
  <si>
    <t>0033</t>
  </si>
  <si>
    <t>Оплата водоотведения помещений</t>
  </si>
  <si>
    <t>Оплата  содержания помещений</t>
  </si>
  <si>
    <t>0004</t>
  </si>
  <si>
    <t>Прочие капитальные расходы по статье 225</t>
  </si>
  <si>
    <t>0007</t>
  </si>
  <si>
    <t>3441</t>
  </si>
  <si>
    <t>Уголь</t>
  </si>
  <si>
    <t>Дрова</t>
  </si>
  <si>
    <t>3442</t>
  </si>
  <si>
    <t>Уплата прочих налогов, сборов</t>
  </si>
  <si>
    <t>852</t>
  </si>
  <si>
    <t>0292</t>
  </si>
  <si>
    <t>Прочие расходы (кроме стипендий)</t>
  </si>
  <si>
    <t>853</t>
  </si>
  <si>
    <t>Уплата иных платежей</t>
  </si>
  <si>
    <t>200</t>
  </si>
  <si>
    <t>800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</si>
  <si>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</si>
  <si>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</si>
  <si>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</si>
  <si>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</si>
  <si>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</si>
  <si>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Командировочные расходы (в части суточных)</t>
  </si>
  <si>
    <t>0009</t>
  </si>
  <si>
    <t>Командировочные расходы (оплата проживания)</t>
  </si>
  <si>
    <t>0016</t>
  </si>
  <si>
    <t>000</t>
  </si>
  <si>
    <t>Руководитель учреждения     ______________________________       ________________________________</t>
  </si>
  <si>
    <t>Исполнитель                               __________________________       ____________________________________</t>
  </si>
  <si>
    <t>22622151</t>
  </si>
  <si>
    <t>074</t>
  </si>
  <si>
    <t>Дошкольное образование</t>
  </si>
  <si>
    <t>01</t>
  </si>
  <si>
    <t>0110120590</t>
  </si>
  <si>
    <t>111</t>
  </si>
  <si>
    <t>112</t>
  </si>
  <si>
    <t>119</t>
  </si>
  <si>
    <t>Расходы на обеспечение деятельности муниципальных дошкольных образовательных организаций</t>
  </si>
  <si>
    <t>Фонд оплаты труда учреждений</t>
  </si>
  <si>
    <t>Иные выплаты учреждению,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</si>
  <si>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</si>
  <si>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0031</t>
  </si>
  <si>
    <t>Оплата потребления газа</t>
  </si>
  <si>
    <t>Уплата налога на имущество организаций и земельного налога</t>
  </si>
  <si>
    <t>851</t>
  </si>
  <si>
    <t>Продукты питания</t>
  </si>
  <si>
    <t>Оплата ГСМ</t>
  </si>
  <si>
    <t>0000</t>
  </si>
  <si>
    <t>Доп.ФК</t>
  </si>
  <si>
    <t>071</t>
  </si>
  <si>
    <t>029</t>
  </si>
  <si>
    <t>50337874</t>
  </si>
  <si>
    <r>
      <t xml:space="preserve">Распорядитель бюджетных средств                  </t>
    </r>
    <r>
      <rPr>
        <u val="single"/>
        <sz val="10"/>
        <rFont val="Arial Cyr"/>
        <family val="0"/>
      </rPr>
      <t xml:space="preserve"> МКДОУ Воскресенский дет.сад № 4 "Рябинка" </t>
    </r>
  </si>
  <si>
    <r>
      <t xml:space="preserve">Получатель бюджетных средств                      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МКДОУ Воскресенский дет.сад № 4 "Рябинка" </t>
    </r>
    <r>
      <rPr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</si>
  <si>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r>
      <t xml:space="preserve">Единица измерения:                                          </t>
    </r>
    <r>
      <rPr>
        <u val="single"/>
        <sz val="10"/>
        <rFont val="Arial Cyr"/>
        <family val="0"/>
      </rPr>
      <t xml:space="preserve">    руб.                                                             </t>
    </r>
  </si>
  <si>
    <t>346</t>
  </si>
  <si>
    <t>266</t>
  </si>
  <si>
    <t>Прочие несоциальные выплаты</t>
  </si>
  <si>
    <t>291</t>
  </si>
  <si>
    <t>343</t>
  </si>
  <si>
    <t>342</t>
  </si>
  <si>
    <t>Раздел 3. Лимиты бюджетных обязательств по расходам учреждения на предоставление бюджетных инвестиций юридическим лицам,</t>
  </si>
  <si>
    <t>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– производителям товаров, работ, услуг, субсидий</t>
  </si>
  <si>
    <t>государственным корпорациям, компаниям, публично-правовым компаниям, осуществление платежей, взносов, безвозмездных</t>
  </si>
  <si>
    <t>перечислений субъектам международного права; обслуживание государственного долга, исполнение государственных гарантий,</t>
  </si>
  <si>
    <t>судебных актов в соответствии со статьей 242.2 Бюджетного кодекса Российской Федерации, а также расходам, источником финансового</t>
  </si>
  <si>
    <t>обеспечения которых являются резервные фонды, созданные в соответствии с Бюджетным кодексом Российской Федерации</t>
  </si>
  <si>
    <t>Раздел 4. Лимиты бюджетных обязательств по расходам учреждения на закупки товаров, работ, услуг, осуществляемые учреждением в пользу третьих лиц</t>
  </si>
  <si>
    <t>Раздел 5. Иные сведения о расходах учреждения</t>
  </si>
  <si>
    <t xml:space="preserve">Раздел 5.1. Планируемые расходы учреждения за счет лимитов бюджетных обязательств по дополнительному бюджетному финансированию </t>
  </si>
  <si>
    <t>Раздел 1.  Итоговые показатели бюджетной сметы</t>
  </si>
  <si>
    <t xml:space="preserve"> Раздел 2. Лимиты бюджетных обязательств по расходам учреждения, осуществляемым в целях обеспечения функций учреждения, установленных статьей 70 Бюджетного кодекса Российской Федерации   </t>
  </si>
  <si>
    <t>Раздел 5.2. Расходы учреждения по исполнению публичных нормативных обязательств за счет бюджетных ассигнований</t>
  </si>
  <si>
    <t>(телефон)</t>
  </si>
  <si>
    <t xml:space="preserve">                                                                                     (должность)                                                          (подпись)                                            (расшифровка подписи)</t>
  </si>
  <si>
    <t>______________________________</t>
  </si>
  <si>
    <t>Руководитель планово-финансовой службы (экономист)               ___________________       _________________________</t>
  </si>
  <si>
    <t xml:space="preserve">                                                                                                                                   (подпись)                        (расшифровка подписи)</t>
  </si>
  <si>
    <t xml:space="preserve">                                                                       (должность)                                                                  (подпись)                                                   (расшифровка подписи)</t>
  </si>
  <si>
    <t>_________________</t>
  </si>
  <si>
    <t>Капитальный ремонт</t>
  </si>
  <si>
    <t>0051</t>
  </si>
  <si>
    <t>243</t>
  </si>
  <si>
    <t>247</t>
  </si>
  <si>
    <t>0005</t>
  </si>
  <si>
    <t>Сумма на 2025 год</t>
  </si>
  <si>
    <t>Начальник управления образования Воскресенского муниципального округа Нижегородской области</t>
  </si>
  <si>
    <t>Управление образования Воскресенского муниципального округа Нижегородской области</t>
  </si>
  <si>
    <r>
      <t xml:space="preserve">Главный распорядитель бюджетных средств      </t>
    </r>
    <r>
      <rPr>
        <u val="single"/>
        <sz val="10"/>
        <rFont val="Arial Cyr"/>
        <family val="0"/>
      </rPr>
      <t>Управление образования администрации Воскресенского муниципального округа Нижегородской области</t>
    </r>
  </si>
  <si>
    <r>
      <t xml:space="preserve">Наименование бюджета                                     </t>
    </r>
    <r>
      <rPr>
        <u val="single"/>
        <sz val="10"/>
        <rFont val="Arial Cyr"/>
        <family val="0"/>
      </rPr>
      <t>бюджет Воскресенского муниципального округа</t>
    </r>
  </si>
  <si>
    <t>"     29      "       декабря   2023 года</t>
  </si>
  <si>
    <t>29.12.2023г</t>
  </si>
  <si>
    <t>БЮДЖЕТНАЯ СМЕТА НА 2024  ФИНАНСОВЫЙ ГОД</t>
  </si>
  <si>
    <t>И ПЛАНОВЫЙ ПЕРИОД  2025  И  2026 ГОД</t>
  </si>
  <si>
    <t>Сумма на 2024год</t>
  </si>
  <si>
    <t>Сумма на 2026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</si>
</sst>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_-* #,##0_р_._-;\-* #,##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000000_р_._-;\-* #,##0.000000000_р_._-;_-* &quot;-&quot;??_р_._-;_-@_-"/>
    <numFmt numFmtId="189" formatCode="_-* #,##0.0000000000_р_._-;\-* #,##0.0000000000_р_._-;_-* &quot;-&quot;??_р_._-;_-@_-"/>
    <numFmt numFmtId="190" formatCode="_-* #,##0.00000000000_р_._-;\-* #,##0.00000000000_р_._-;_-* &quot;-&quot;??_р_._-;_-@_-"/>
    <numFmt numFmtId="191" formatCode="_-* #,##0.000000000000_р_._-;\-* #,##0.000000000000_р_._-;_-* &quot;-&quot;??_р_._-;_-@_-"/>
  </numFmts>
  <fonts count="5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right" vertical="top" wrapText="1"/>
    </xf>
    <xf numFmtId="0" fontId="3" fillId="16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/>
    </xf>
    <xf numFmtId="0" fontId="1" fillId="16" borderId="11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top" wrapText="1"/>
    </xf>
    <xf numFmtId="0" fontId="0" fillId="12" borderId="11" xfId="0" applyFill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4" fontId="12" fillId="16" borderId="11" xfId="0" applyNumberFormat="1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vertical="top" wrapText="1"/>
    </xf>
    <xf numFmtId="0" fontId="12" fillId="12" borderId="11" xfId="0" applyFont="1" applyFill="1" applyBorder="1" applyAlignment="1">
      <alignment/>
    </xf>
    <xf numFmtId="3" fontId="12" fillId="16" borderId="11" xfId="0" applyNumberFormat="1" applyFont="1" applyFill="1" applyBorder="1" applyAlignment="1">
      <alignment horizontal="right" vertical="center" wrapText="1"/>
    </xf>
    <xf numFmtId="3" fontId="12" fillId="12" borderId="11" xfId="0" applyNumberFormat="1" applyFont="1" applyFill="1" applyBorder="1" applyAlignment="1">
      <alignment horizontal="right" vertical="top" wrapText="1"/>
    </xf>
    <xf numFmtId="3" fontId="12" fillId="12" borderId="11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 vertical="center" wrapText="1"/>
    </xf>
    <xf numFmtId="3" fontId="12" fillId="34" borderId="11" xfId="0" applyNumberFormat="1" applyFont="1" applyFill="1" applyBorder="1" applyAlignment="1">
      <alignment horizontal="right" vertical="center" wrapText="1"/>
    </xf>
    <xf numFmtId="3" fontId="13" fillId="12" borderId="11" xfId="0" applyNumberFormat="1" applyFont="1" applyFill="1" applyBorder="1" applyAlignment="1">
      <alignment horizontal="right" vertical="top" wrapText="1"/>
    </xf>
    <xf numFmtId="3" fontId="13" fillId="12" borderId="11" xfId="0" applyNumberFormat="1" applyFont="1" applyFill="1" applyBorder="1" applyAlignment="1">
      <alignment horizontal="right"/>
    </xf>
    <xf numFmtId="3" fontId="11" fillId="34" borderId="11" xfId="0" applyNumberFormat="1" applyFont="1" applyFill="1" applyBorder="1" applyAlignment="1">
      <alignment horizontal="right" vertical="center" wrapText="1"/>
    </xf>
    <xf numFmtId="3" fontId="12" fillId="33" borderId="11" xfId="0" applyNumberFormat="1" applyFont="1" applyFill="1" applyBorder="1" applyAlignment="1">
      <alignment horizontal="right" vertical="center" wrapText="1"/>
    </xf>
    <xf numFmtId="3" fontId="11" fillId="35" borderId="12" xfId="0" applyNumberFormat="1" applyFont="1" applyFill="1" applyBorder="1" applyAlignment="1">
      <alignment horizontal="right" vertical="center" wrapText="1"/>
    </xf>
    <xf numFmtId="49" fontId="9" fillId="36" borderId="11" xfId="0" applyNumberFormat="1" applyFont="1" applyFill="1" applyBorder="1" applyAlignment="1" applyProtection="1">
      <alignment horizontal="left" vertical="center" wrapText="1"/>
      <protection/>
    </xf>
    <xf numFmtId="49" fontId="4" fillId="36" borderId="11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 applyProtection="1">
      <alignment horizontal="center" vertical="center" wrapText="1"/>
      <protection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left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/>
    </xf>
    <xf numFmtId="49" fontId="2" fillId="36" borderId="11" xfId="0" applyNumberFormat="1" applyFont="1" applyFill="1" applyBorder="1" applyAlignment="1" applyProtection="1">
      <alignment horizontal="right" vertical="center" wrapText="1"/>
      <protection/>
    </xf>
    <xf numFmtId="49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1" xfId="0" applyNumberFormat="1" applyFont="1" applyFill="1" applyBorder="1" applyAlignment="1">
      <alignment horizontal="center" vertical="top" wrapText="1"/>
    </xf>
    <xf numFmtId="49" fontId="7" fillId="36" borderId="11" xfId="0" applyNumberFormat="1" applyFont="1" applyFill="1" applyBorder="1" applyAlignment="1">
      <alignment horizontal="center" vertical="top" wrapText="1"/>
    </xf>
    <xf numFmtId="3" fontId="12" fillId="14" borderId="11" xfId="0" applyNumberFormat="1" applyFont="1" applyFill="1" applyBorder="1" applyAlignment="1">
      <alignment horizontal="right" vertical="center" wrapText="1"/>
    </xf>
    <xf numFmtId="3" fontId="12" fillId="12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37" borderId="11" xfId="0" applyFon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top" wrapText="1"/>
    </xf>
    <xf numFmtId="3" fontId="13" fillId="12" borderId="11" xfId="0" applyNumberFormat="1" applyFont="1" applyFill="1" applyBorder="1" applyAlignment="1">
      <alignment horizontal="right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/>
    </xf>
    <xf numFmtId="0" fontId="17" fillId="0" borderId="0" xfId="0" applyFont="1" applyAlignment="1">
      <alignment/>
    </xf>
    <xf numFmtId="3" fontId="11" fillId="38" borderId="11" xfId="0" applyNumberFormat="1" applyFont="1" applyFill="1" applyBorder="1" applyAlignment="1">
      <alignment horizontal="right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top" wrapText="1"/>
    </xf>
    <xf numFmtId="3" fontId="13" fillId="12" borderId="11" xfId="0" applyNumberFormat="1" applyFont="1" applyFill="1" applyBorder="1" applyAlignment="1">
      <alignment horizontal="center" vertical="center" wrapText="1"/>
    </xf>
    <xf numFmtId="3" fontId="13" fillId="12" borderId="11" xfId="0" applyNumberFormat="1" applyFont="1" applyFill="1" applyBorder="1" applyAlignment="1">
      <alignment horizontal="center" vertical="top" wrapText="1"/>
    </xf>
    <xf numFmtId="3" fontId="13" fillId="12" borderId="11" xfId="0" applyNumberFormat="1" applyFont="1" applyFill="1" applyBorder="1" applyAlignment="1">
      <alignment horizontal="center"/>
    </xf>
    <xf numFmtId="178" fontId="0" fillId="0" borderId="0" xfId="6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0" fillId="0" borderId="10" xfId="0" applyBorder="1" applyAlignment="1">
      <alignment horizontal="left"/>
    </xf>
    <xf numFmtId="0" fontId="17" fillId="0" borderId="0" xfId="0" applyFont="1" applyAlignment="1">
      <alignment horizontal="justify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O192"/>
  <sheetViews>
    <sheetView tabSelected="1" zoomScalePageLayoutView="0" workbookViewId="0" topLeftCell="A1">
      <pane ySplit="28" topLeftCell="A29" activePane="bottomLeft" state="frozen"/>
      <selection pane="topLeft" activeCell="A1" sqref="A1"/>
      <selection pane="bottomLeft" activeCell="L28" sqref="L27:O28"/>
    </sheetView>
  </sheetViews>
  <sheetFormatPr defaultColWidth="9.00390625" defaultRowHeight="12.75"/>
  <cols>
    <col min="1" max="1" width="64.00390625" style="0" customWidth="1"/>
    <col min="2" max="2" width="6.25390625" style="15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38.25390625" style="15" customWidth="1"/>
    <col min="12" max="12" width="37.375" style="0" customWidth="1"/>
    <col min="13" max="13" width="31.125" style="0" customWidth="1"/>
    <col min="15" max="15" width="12.25390625" style="0" customWidth="1"/>
  </cols>
  <sheetData>
    <row r="2" spans="1:11" ht="12.75">
      <c r="A2" s="6" t="s">
        <v>6</v>
      </c>
      <c r="I2" s="82" t="s">
        <v>12</v>
      </c>
      <c r="J2" s="82"/>
      <c r="K2" s="82"/>
    </row>
    <row r="3" spans="1:11" ht="28.5" customHeight="1">
      <c r="A3" s="7"/>
      <c r="I3" s="88" t="s">
        <v>153</v>
      </c>
      <c r="J3" s="88"/>
      <c r="K3" s="88"/>
    </row>
    <row r="4" spans="1:11" ht="12.75">
      <c r="A4" s="8" t="s">
        <v>7</v>
      </c>
      <c r="I4" s="89" t="s">
        <v>13</v>
      </c>
      <c r="J4" s="89"/>
      <c r="K4" s="89"/>
    </row>
    <row r="5" spans="1:11" ht="12.75" customHeight="1">
      <c r="A5" s="7"/>
      <c r="I5" s="88" t="s">
        <v>154</v>
      </c>
      <c r="J5" s="88"/>
      <c r="K5" s="88"/>
    </row>
    <row r="6" spans="1:11" ht="12.75">
      <c r="A6" s="8" t="s">
        <v>8</v>
      </c>
      <c r="I6" s="90" t="s">
        <v>8</v>
      </c>
      <c r="J6" s="90"/>
      <c r="K6" s="90"/>
    </row>
    <row r="7" spans="1:11" ht="12.75">
      <c r="A7" s="8"/>
      <c r="I7" s="80"/>
      <c r="J7" s="80"/>
      <c r="K7" s="80"/>
    </row>
    <row r="8" spans="1:9" ht="4.5" customHeight="1">
      <c r="A8" t="s">
        <v>9</v>
      </c>
      <c r="I8" t="s">
        <v>9</v>
      </c>
    </row>
    <row r="9" spans="1:10" ht="12.75">
      <c r="A9" s="4" t="s">
        <v>10</v>
      </c>
      <c r="I9" s="4" t="s">
        <v>10</v>
      </c>
      <c r="J9" s="4"/>
    </row>
    <row r="10" spans="1:9" ht="12.75">
      <c r="A10" t="s">
        <v>11</v>
      </c>
      <c r="I10" t="s">
        <v>157</v>
      </c>
    </row>
    <row r="16" spans="2:13" ht="12.75">
      <c r="B16" s="81" t="s">
        <v>159</v>
      </c>
      <c r="C16" s="81"/>
      <c r="D16" s="81"/>
      <c r="E16" s="81"/>
      <c r="F16" s="81"/>
      <c r="G16" s="81"/>
      <c r="H16" s="65"/>
      <c r="M16" s="11" t="s">
        <v>14</v>
      </c>
    </row>
    <row r="17" spans="2:13" ht="12.75">
      <c r="B17" s="81" t="s">
        <v>160</v>
      </c>
      <c r="C17" s="81"/>
      <c r="D17" s="81"/>
      <c r="E17" s="81"/>
      <c r="F17" s="81"/>
      <c r="G17" s="81"/>
      <c r="H17" s="65"/>
      <c r="L17" s="26" t="s">
        <v>21</v>
      </c>
      <c r="M17" s="12" t="s">
        <v>22</v>
      </c>
    </row>
    <row r="18" spans="2:13" ht="12.75">
      <c r="B18" s="82" t="str">
        <f>I10</f>
        <v>"     29      "       декабря   2023 года</v>
      </c>
      <c r="C18" s="82"/>
      <c r="D18" s="82"/>
      <c r="E18" s="82"/>
      <c r="F18" s="82"/>
      <c r="G18" s="82"/>
      <c r="H18" s="6"/>
      <c r="L18" s="17" t="s">
        <v>15</v>
      </c>
      <c r="M18" s="10" t="s">
        <v>158</v>
      </c>
    </row>
    <row r="19" spans="12:13" ht="12.75">
      <c r="L19" s="17" t="s">
        <v>16</v>
      </c>
      <c r="M19" s="10" t="s">
        <v>118</v>
      </c>
    </row>
    <row r="20" spans="1:13" ht="15.75">
      <c r="A20" t="s">
        <v>120</v>
      </c>
      <c r="B20" s="16"/>
      <c r="C20" s="9"/>
      <c r="D20" s="9"/>
      <c r="E20" s="9"/>
      <c r="F20" s="9"/>
      <c r="G20" s="9"/>
      <c r="H20" s="9"/>
      <c r="L20" s="26" t="s">
        <v>17</v>
      </c>
      <c r="M20" s="10"/>
    </row>
    <row r="21" spans="1:13" ht="12.75">
      <c r="A21" t="s">
        <v>119</v>
      </c>
      <c r="B21" s="16"/>
      <c r="C21" s="9"/>
      <c r="D21" s="9"/>
      <c r="E21" s="9"/>
      <c r="F21" s="9"/>
      <c r="G21" s="9"/>
      <c r="H21" s="9"/>
      <c r="L21" s="26" t="s">
        <v>17</v>
      </c>
      <c r="M21" s="10"/>
    </row>
    <row r="22" spans="1:13" ht="12.75">
      <c r="A22" t="s">
        <v>155</v>
      </c>
      <c r="B22" s="16"/>
      <c r="C22" s="9"/>
      <c r="D22" s="9"/>
      <c r="E22" s="9"/>
      <c r="F22" s="9"/>
      <c r="G22" s="9"/>
      <c r="H22" s="9"/>
      <c r="L22" s="17" t="s">
        <v>18</v>
      </c>
      <c r="M22" s="10" t="s">
        <v>97</v>
      </c>
    </row>
    <row r="23" spans="1:13" ht="12.75">
      <c r="A23" t="s">
        <v>156</v>
      </c>
      <c r="B23" s="16"/>
      <c r="C23" s="9"/>
      <c r="D23" s="9"/>
      <c r="E23" s="9"/>
      <c r="F23" s="9"/>
      <c r="G23" s="9"/>
      <c r="H23" s="9"/>
      <c r="L23" s="17" t="s">
        <v>23</v>
      </c>
      <c r="M23" s="10" t="s">
        <v>96</v>
      </c>
    </row>
    <row r="24" spans="1:13" ht="12.75">
      <c r="A24" t="s">
        <v>121</v>
      </c>
      <c r="B24" s="16"/>
      <c r="C24" s="9"/>
      <c r="D24" s="9"/>
      <c r="E24" s="9"/>
      <c r="F24" s="9"/>
      <c r="G24" s="9"/>
      <c r="H24" s="9"/>
      <c r="L24" s="17" t="s">
        <v>19</v>
      </c>
      <c r="M24" s="10" t="s">
        <v>20</v>
      </c>
    </row>
    <row r="26" spans="1:8" ht="12.75">
      <c r="A26" s="92" t="s">
        <v>137</v>
      </c>
      <c r="B26" s="92"/>
      <c r="C26" s="92"/>
      <c r="D26" s="92"/>
      <c r="E26" s="92"/>
      <c r="F26" s="92"/>
      <c r="G26" s="92"/>
      <c r="H26" s="66"/>
    </row>
    <row r="27" spans="1:13" ht="12.75" customHeight="1">
      <c r="A27" s="84" t="s">
        <v>0</v>
      </c>
      <c r="B27" s="84" t="s">
        <v>1</v>
      </c>
      <c r="C27" s="85" t="s">
        <v>2</v>
      </c>
      <c r="D27" s="86"/>
      <c r="E27" s="86"/>
      <c r="F27" s="86"/>
      <c r="G27" s="86"/>
      <c r="H27" s="86"/>
      <c r="I27" s="86"/>
      <c r="J27" s="87"/>
      <c r="K27" s="70" t="s">
        <v>161</v>
      </c>
      <c r="L27" s="70" t="s">
        <v>152</v>
      </c>
      <c r="M27" s="70" t="s">
        <v>162</v>
      </c>
    </row>
    <row r="28" spans="1:13" ht="22.5">
      <c r="A28" s="84"/>
      <c r="B28" s="84"/>
      <c r="C28" s="19" t="s">
        <v>24</v>
      </c>
      <c r="D28" s="19" t="s">
        <v>25</v>
      </c>
      <c r="E28" s="19" t="s">
        <v>26</v>
      </c>
      <c r="F28" s="19" t="s">
        <v>27</v>
      </c>
      <c r="G28" s="19" t="s">
        <v>3</v>
      </c>
      <c r="H28" s="19" t="s">
        <v>115</v>
      </c>
      <c r="I28" s="19" t="s">
        <v>4</v>
      </c>
      <c r="J28" s="67" t="s">
        <v>30</v>
      </c>
      <c r="K28" s="70"/>
      <c r="L28" s="70"/>
      <c r="M28" s="70"/>
    </row>
    <row r="29" spans="1:15" ht="12.75">
      <c r="A29" s="13">
        <v>1</v>
      </c>
      <c r="B29" s="13">
        <v>2</v>
      </c>
      <c r="C29" s="13">
        <v>3</v>
      </c>
      <c r="D29" s="13">
        <v>4</v>
      </c>
      <c r="E29" s="13">
        <v>5</v>
      </c>
      <c r="F29" s="13">
        <v>6</v>
      </c>
      <c r="G29" s="13">
        <v>7</v>
      </c>
      <c r="H29" s="13">
        <v>8</v>
      </c>
      <c r="I29" s="13">
        <v>9</v>
      </c>
      <c r="J29" s="13">
        <v>10</v>
      </c>
      <c r="K29" s="27">
        <v>11</v>
      </c>
      <c r="L29" s="28">
        <v>12</v>
      </c>
      <c r="M29" s="29">
        <v>13</v>
      </c>
      <c r="O29" s="32"/>
    </row>
    <row r="30" spans="1:15" s="22" customFormat="1" ht="18.75">
      <c r="A30" s="20" t="s">
        <v>98</v>
      </c>
      <c r="B30" s="21">
        <v>1</v>
      </c>
      <c r="C30" s="30" t="s">
        <v>88</v>
      </c>
      <c r="D30" s="30"/>
      <c r="E30" s="30"/>
      <c r="F30" s="30"/>
      <c r="G30" s="30"/>
      <c r="H30" s="30"/>
      <c r="I30" s="30"/>
      <c r="J30" s="30"/>
      <c r="K30" s="36"/>
      <c r="L30" s="37"/>
      <c r="M30" s="38"/>
      <c r="O30" s="32" t="e">
        <f>K30-#REF!-#REF!-#REF!-#REF!</f>
        <v>#REF!</v>
      </c>
    </row>
    <row r="31" spans="1:15" s="22" customFormat="1" ht="18.75">
      <c r="A31" s="20" t="s">
        <v>98</v>
      </c>
      <c r="B31" s="21">
        <f>B30+1</f>
        <v>2</v>
      </c>
      <c r="C31" s="30" t="s">
        <v>88</v>
      </c>
      <c r="D31" s="30" t="s">
        <v>99</v>
      </c>
      <c r="E31" s="30"/>
      <c r="F31" s="30"/>
      <c r="G31" s="30"/>
      <c r="H31" s="30"/>
      <c r="I31" s="30"/>
      <c r="J31" s="30"/>
      <c r="K31" s="36"/>
      <c r="L31" s="37"/>
      <c r="M31" s="38"/>
      <c r="O31" s="32" t="e">
        <f>K31-#REF!-#REF!-#REF!-#REF!</f>
        <v>#REF!</v>
      </c>
    </row>
    <row r="32" spans="1:15" s="22" customFormat="1" ht="26.25" customHeight="1">
      <c r="A32" s="20" t="s">
        <v>104</v>
      </c>
      <c r="B32" s="21">
        <f aca="true" t="shared" si="0" ref="B32:B81">B31+1</f>
        <v>3</v>
      </c>
      <c r="C32" s="30" t="s">
        <v>88</v>
      </c>
      <c r="D32" s="30" t="s">
        <v>99</v>
      </c>
      <c r="E32" s="31" t="s">
        <v>100</v>
      </c>
      <c r="F32" s="30"/>
      <c r="G32" s="30"/>
      <c r="H32" s="30"/>
      <c r="I32" s="30"/>
      <c r="J32" s="30"/>
      <c r="K32" s="39">
        <v>0</v>
      </c>
      <c r="L32" s="40"/>
      <c r="M32" s="41"/>
      <c r="N32" s="33"/>
      <c r="O32" s="32" t="e">
        <f>K32-#REF!-#REF!-#REF!-#REF!</f>
        <v>#REF!</v>
      </c>
    </row>
    <row r="33" spans="1:15" s="14" customFormat="1" ht="40.5" customHeight="1">
      <c r="A33" s="49" t="s">
        <v>87</v>
      </c>
      <c r="B33" s="21">
        <f t="shared" si="0"/>
        <v>4</v>
      </c>
      <c r="C33" s="50" t="s">
        <v>88</v>
      </c>
      <c r="D33" s="50" t="s">
        <v>99</v>
      </c>
      <c r="E33" s="51" t="s">
        <v>100</v>
      </c>
      <c r="F33" s="52" t="s">
        <v>86</v>
      </c>
      <c r="G33" s="52"/>
      <c r="H33" s="52"/>
      <c r="I33" s="52"/>
      <c r="J33" s="52"/>
      <c r="K33" s="42">
        <f>K92</f>
        <v>3694700</v>
      </c>
      <c r="L33" s="42">
        <f>L92</f>
        <v>3694700</v>
      </c>
      <c r="M33" s="42">
        <f>M92</f>
        <v>3694700</v>
      </c>
      <c r="N33" s="35"/>
      <c r="O33" s="32" t="e">
        <f>K33-#REF!-#REF!-#REF!-#REF!</f>
        <v>#REF!</v>
      </c>
    </row>
    <row r="34" spans="1:15" ht="25.5">
      <c r="A34" s="49" t="s">
        <v>105</v>
      </c>
      <c r="B34" s="21">
        <f t="shared" si="0"/>
        <v>5</v>
      </c>
      <c r="C34" s="50" t="s">
        <v>88</v>
      </c>
      <c r="D34" s="50" t="s">
        <v>99</v>
      </c>
      <c r="E34" s="51" t="s">
        <v>100</v>
      </c>
      <c r="F34" s="53" t="s">
        <v>101</v>
      </c>
      <c r="G34" s="52"/>
      <c r="H34" s="52"/>
      <c r="I34" s="52"/>
      <c r="J34" s="52"/>
      <c r="K34" s="42">
        <f aca="true" t="shared" si="1" ref="K34:M49">K93</f>
        <v>2834600</v>
      </c>
      <c r="L34" s="42">
        <f t="shared" si="1"/>
        <v>2834600</v>
      </c>
      <c r="M34" s="42">
        <f t="shared" si="1"/>
        <v>2834600</v>
      </c>
      <c r="N34" s="34"/>
      <c r="O34" s="32" t="e">
        <f>K34-#REF!-#REF!-#REF!-#REF!</f>
        <v>#REF!</v>
      </c>
    </row>
    <row r="35" spans="1:15" ht="21" customHeight="1">
      <c r="A35" s="54" t="s">
        <v>31</v>
      </c>
      <c r="B35" s="21">
        <f t="shared" si="0"/>
        <v>6</v>
      </c>
      <c r="C35" s="50" t="s">
        <v>88</v>
      </c>
      <c r="D35" s="50" t="s">
        <v>99</v>
      </c>
      <c r="E35" s="51" t="s">
        <v>100</v>
      </c>
      <c r="F35" s="59" t="s">
        <v>101</v>
      </c>
      <c r="G35" s="55" t="s">
        <v>29</v>
      </c>
      <c r="H35" s="59" t="s">
        <v>93</v>
      </c>
      <c r="I35" s="60" t="s">
        <v>114</v>
      </c>
      <c r="J35" s="60" t="s">
        <v>93</v>
      </c>
      <c r="K35" s="42">
        <f t="shared" si="1"/>
        <v>2834600</v>
      </c>
      <c r="L35" s="42">
        <f t="shared" si="1"/>
        <v>2834600</v>
      </c>
      <c r="M35" s="42">
        <f t="shared" si="1"/>
        <v>2834600</v>
      </c>
      <c r="N35" s="34"/>
      <c r="O35" s="32" t="e">
        <f>K35-#REF!-#REF!-#REF!-#REF!</f>
        <v>#REF!</v>
      </c>
    </row>
    <row r="36" spans="1:15" ht="22.5" customHeight="1">
      <c r="A36" s="54" t="s">
        <v>106</v>
      </c>
      <c r="B36" s="21">
        <f t="shared" si="0"/>
        <v>7</v>
      </c>
      <c r="C36" s="50" t="s">
        <v>88</v>
      </c>
      <c r="D36" s="50" t="s">
        <v>99</v>
      </c>
      <c r="E36" s="51" t="s">
        <v>100</v>
      </c>
      <c r="F36" s="59" t="s">
        <v>102</v>
      </c>
      <c r="G36" s="56"/>
      <c r="H36" s="56"/>
      <c r="I36" s="56"/>
      <c r="J36" s="57"/>
      <c r="K36" s="42">
        <f t="shared" si="1"/>
        <v>4000</v>
      </c>
      <c r="L36" s="42">
        <f t="shared" si="1"/>
        <v>4000</v>
      </c>
      <c r="M36" s="42">
        <f t="shared" si="1"/>
        <v>4000</v>
      </c>
      <c r="N36" s="34"/>
      <c r="O36" s="32" t="e">
        <f>K36-#REF!-#REF!-#REF!-#REF!</f>
        <v>#REF!</v>
      </c>
    </row>
    <row r="37" spans="1:15" ht="21" customHeight="1">
      <c r="A37" s="58" t="s">
        <v>89</v>
      </c>
      <c r="B37" s="21">
        <f t="shared" si="0"/>
        <v>8</v>
      </c>
      <c r="C37" s="50" t="s">
        <v>88</v>
      </c>
      <c r="D37" s="50" t="s">
        <v>99</v>
      </c>
      <c r="E37" s="51" t="s">
        <v>100</v>
      </c>
      <c r="F37" s="59" t="s">
        <v>102</v>
      </c>
      <c r="G37" s="55" t="s">
        <v>32</v>
      </c>
      <c r="H37" s="59" t="s">
        <v>93</v>
      </c>
      <c r="I37" s="59" t="s">
        <v>90</v>
      </c>
      <c r="J37" s="59" t="s">
        <v>93</v>
      </c>
      <c r="K37" s="42">
        <f t="shared" si="1"/>
        <v>0</v>
      </c>
      <c r="L37" s="42">
        <f t="shared" si="1"/>
        <v>0</v>
      </c>
      <c r="M37" s="42">
        <f t="shared" si="1"/>
        <v>0</v>
      </c>
      <c r="N37" s="34"/>
      <c r="O37" s="32" t="e">
        <f>K37-#REF!-#REF!-#REF!-#REF!</f>
        <v>#REF!</v>
      </c>
    </row>
    <row r="38" spans="1:15" ht="21" customHeight="1">
      <c r="A38" s="58" t="s">
        <v>124</v>
      </c>
      <c r="B38" s="21">
        <f t="shared" si="0"/>
        <v>9</v>
      </c>
      <c r="C38" s="50" t="s">
        <v>88</v>
      </c>
      <c r="D38" s="50" t="s">
        <v>99</v>
      </c>
      <c r="E38" s="51" t="s">
        <v>100</v>
      </c>
      <c r="F38" s="59" t="s">
        <v>102</v>
      </c>
      <c r="G38" s="59" t="s">
        <v>123</v>
      </c>
      <c r="H38" s="59" t="s">
        <v>93</v>
      </c>
      <c r="I38" s="59" t="s">
        <v>114</v>
      </c>
      <c r="J38" s="59" t="s">
        <v>93</v>
      </c>
      <c r="K38" s="42">
        <f t="shared" si="1"/>
        <v>0</v>
      </c>
      <c r="L38" s="42">
        <f t="shared" si="1"/>
        <v>0</v>
      </c>
      <c r="M38" s="42">
        <f t="shared" si="1"/>
        <v>0</v>
      </c>
      <c r="N38" s="34"/>
      <c r="O38" s="32" t="e">
        <f>K38-#REF!-#REF!-#REF!-#REF!</f>
        <v>#REF!</v>
      </c>
    </row>
    <row r="39" spans="1:15" ht="22.5" customHeight="1">
      <c r="A39" s="58" t="s">
        <v>34</v>
      </c>
      <c r="B39" s="21">
        <f t="shared" si="0"/>
        <v>10</v>
      </c>
      <c r="C39" s="50" t="s">
        <v>88</v>
      </c>
      <c r="D39" s="50" t="s">
        <v>99</v>
      </c>
      <c r="E39" s="51" t="s">
        <v>100</v>
      </c>
      <c r="F39" s="59" t="s">
        <v>102</v>
      </c>
      <c r="G39" s="59" t="s">
        <v>46</v>
      </c>
      <c r="H39" s="59" t="s">
        <v>93</v>
      </c>
      <c r="I39" s="55" t="s">
        <v>33</v>
      </c>
      <c r="J39" s="60" t="s">
        <v>93</v>
      </c>
      <c r="K39" s="42">
        <f t="shared" si="1"/>
        <v>4000</v>
      </c>
      <c r="L39" s="42">
        <f t="shared" si="1"/>
        <v>4000</v>
      </c>
      <c r="M39" s="42">
        <f t="shared" si="1"/>
        <v>4000</v>
      </c>
      <c r="N39" s="34"/>
      <c r="O39" s="32" t="e">
        <f>K39-#REF!-#REF!-#REF!-#REF!</f>
        <v>#REF!</v>
      </c>
    </row>
    <row r="40" spans="1:15" ht="21.75" customHeight="1">
      <c r="A40" s="58" t="s">
        <v>91</v>
      </c>
      <c r="B40" s="21">
        <f t="shared" si="0"/>
        <v>11</v>
      </c>
      <c r="C40" s="50" t="s">
        <v>88</v>
      </c>
      <c r="D40" s="50" t="s">
        <v>99</v>
      </c>
      <c r="E40" s="51" t="s">
        <v>100</v>
      </c>
      <c r="F40" s="59" t="s">
        <v>102</v>
      </c>
      <c r="G40" s="59" t="s">
        <v>46</v>
      </c>
      <c r="H40" s="59" t="s">
        <v>93</v>
      </c>
      <c r="I40" s="59" t="s">
        <v>92</v>
      </c>
      <c r="J40" s="60" t="s">
        <v>93</v>
      </c>
      <c r="K40" s="42">
        <f t="shared" si="1"/>
        <v>0</v>
      </c>
      <c r="L40" s="42">
        <f t="shared" si="1"/>
        <v>0</v>
      </c>
      <c r="M40" s="42">
        <f t="shared" si="1"/>
        <v>0</v>
      </c>
      <c r="N40" s="34"/>
      <c r="O40" s="32" t="e">
        <f>K40-#REF!-#REF!-#REF!-#REF!</f>
        <v>#REF!</v>
      </c>
    </row>
    <row r="41" spans="1:15" ht="29.25" customHeight="1">
      <c r="A41" s="49" t="s">
        <v>107</v>
      </c>
      <c r="B41" s="21">
        <f t="shared" si="0"/>
        <v>12</v>
      </c>
      <c r="C41" s="50" t="s">
        <v>88</v>
      </c>
      <c r="D41" s="50" t="s">
        <v>99</v>
      </c>
      <c r="E41" s="51" t="s">
        <v>100</v>
      </c>
      <c r="F41" s="53" t="s">
        <v>103</v>
      </c>
      <c r="G41" s="52"/>
      <c r="H41" s="52"/>
      <c r="I41" s="52"/>
      <c r="J41" s="52"/>
      <c r="K41" s="42">
        <f t="shared" si="1"/>
        <v>856100</v>
      </c>
      <c r="L41" s="42">
        <f t="shared" si="1"/>
        <v>856100</v>
      </c>
      <c r="M41" s="42">
        <f t="shared" si="1"/>
        <v>856100</v>
      </c>
      <c r="N41" s="34"/>
      <c r="O41" s="32" t="e">
        <f>K41-#REF!-#REF!-#REF!-#REF!</f>
        <v>#REF!</v>
      </c>
    </row>
    <row r="42" spans="1:15" ht="22.5" customHeight="1">
      <c r="A42" s="54" t="s">
        <v>36</v>
      </c>
      <c r="B42" s="21">
        <f t="shared" si="0"/>
        <v>13</v>
      </c>
      <c r="C42" s="50" t="s">
        <v>88</v>
      </c>
      <c r="D42" s="50" t="s">
        <v>99</v>
      </c>
      <c r="E42" s="51" t="s">
        <v>100</v>
      </c>
      <c r="F42" s="59" t="s">
        <v>103</v>
      </c>
      <c r="G42" s="55" t="s">
        <v>35</v>
      </c>
      <c r="H42" s="59" t="s">
        <v>93</v>
      </c>
      <c r="I42" s="60" t="s">
        <v>114</v>
      </c>
      <c r="J42" s="60" t="s">
        <v>93</v>
      </c>
      <c r="K42" s="42">
        <f t="shared" si="1"/>
        <v>856100</v>
      </c>
      <c r="L42" s="42">
        <f t="shared" si="1"/>
        <v>856100</v>
      </c>
      <c r="M42" s="42">
        <f t="shared" si="1"/>
        <v>856100</v>
      </c>
      <c r="N42" s="34"/>
      <c r="O42" s="32" t="e">
        <f>K42-#REF!-#REF!-#REF!-#REF!</f>
        <v>#REF!</v>
      </c>
    </row>
    <row r="43" spans="1:15" s="14" customFormat="1" ht="25.5">
      <c r="A43" s="54" t="s">
        <v>85</v>
      </c>
      <c r="B43" s="21">
        <f t="shared" si="0"/>
        <v>14</v>
      </c>
      <c r="C43" s="50" t="s">
        <v>88</v>
      </c>
      <c r="D43" s="50" t="s">
        <v>99</v>
      </c>
      <c r="E43" s="51" t="s">
        <v>100</v>
      </c>
      <c r="F43" s="53" t="s">
        <v>82</v>
      </c>
      <c r="G43" s="53"/>
      <c r="H43" s="53"/>
      <c r="I43" s="52"/>
      <c r="J43" s="53"/>
      <c r="K43" s="42">
        <f t="shared" si="1"/>
        <v>3559746</v>
      </c>
      <c r="L43" s="42">
        <f t="shared" si="1"/>
        <v>3666800</v>
      </c>
      <c r="M43" s="42">
        <f t="shared" si="1"/>
        <v>3666800</v>
      </c>
      <c r="N43" s="35"/>
      <c r="O43" s="32" t="e">
        <f>K43-#REF!-#REF!-#REF!-#REF!</f>
        <v>#REF!</v>
      </c>
    </row>
    <row r="44" spans="1:15" ht="25.5">
      <c r="A44" s="54" t="s">
        <v>37</v>
      </c>
      <c r="B44" s="21">
        <f t="shared" si="0"/>
        <v>15</v>
      </c>
      <c r="C44" s="50" t="s">
        <v>88</v>
      </c>
      <c r="D44" s="50" t="s">
        <v>99</v>
      </c>
      <c r="E44" s="51" t="s">
        <v>100</v>
      </c>
      <c r="F44" s="55" t="s">
        <v>38</v>
      </c>
      <c r="G44" s="56"/>
      <c r="H44" s="56"/>
      <c r="I44" s="56"/>
      <c r="J44" s="56"/>
      <c r="K44" s="42">
        <f t="shared" si="1"/>
        <v>0</v>
      </c>
      <c r="L44" s="42">
        <f t="shared" si="1"/>
        <v>0</v>
      </c>
      <c r="M44" s="42">
        <f t="shared" si="1"/>
        <v>0</v>
      </c>
      <c r="N44" s="34"/>
      <c r="O44" s="32" t="e">
        <f>K44-#REF!-#REF!-#REF!-#REF!</f>
        <v>#REF!</v>
      </c>
    </row>
    <row r="45" spans="1:15" ht="21" customHeight="1">
      <c r="A45" s="54" t="s">
        <v>40</v>
      </c>
      <c r="B45" s="21">
        <f t="shared" si="0"/>
        <v>16</v>
      </c>
      <c r="C45" s="50" t="s">
        <v>88</v>
      </c>
      <c r="D45" s="50" t="s">
        <v>99</v>
      </c>
      <c r="E45" s="51" t="s">
        <v>100</v>
      </c>
      <c r="F45" s="55" t="s">
        <v>38</v>
      </c>
      <c r="G45" s="55" t="s">
        <v>39</v>
      </c>
      <c r="H45" s="59" t="s">
        <v>93</v>
      </c>
      <c r="I45" s="60" t="s">
        <v>114</v>
      </c>
      <c r="J45" s="60" t="s">
        <v>93</v>
      </c>
      <c r="K45" s="42">
        <f t="shared" si="1"/>
        <v>0</v>
      </c>
      <c r="L45" s="42">
        <f t="shared" si="1"/>
        <v>0</v>
      </c>
      <c r="M45" s="42">
        <f t="shared" si="1"/>
        <v>0</v>
      </c>
      <c r="N45" s="34"/>
      <c r="O45" s="32" t="e">
        <f>K45-#REF!-#REF!-#REF!-#REF!</f>
        <v>#REF!</v>
      </c>
    </row>
    <row r="46" spans="1:15" ht="21.75" customHeight="1">
      <c r="A46" s="58" t="s">
        <v>43</v>
      </c>
      <c r="B46" s="21">
        <f t="shared" si="0"/>
        <v>17</v>
      </c>
      <c r="C46" s="50" t="s">
        <v>88</v>
      </c>
      <c r="D46" s="50" t="s">
        <v>99</v>
      </c>
      <c r="E46" s="51" t="s">
        <v>100</v>
      </c>
      <c r="F46" s="55" t="s">
        <v>38</v>
      </c>
      <c r="G46" s="55" t="s">
        <v>42</v>
      </c>
      <c r="H46" s="59" t="s">
        <v>93</v>
      </c>
      <c r="I46" s="55" t="s">
        <v>44</v>
      </c>
      <c r="J46" s="60" t="s">
        <v>93</v>
      </c>
      <c r="K46" s="42">
        <f t="shared" si="1"/>
        <v>0</v>
      </c>
      <c r="L46" s="42">
        <f t="shared" si="1"/>
        <v>0</v>
      </c>
      <c r="M46" s="42">
        <f t="shared" si="1"/>
        <v>0</v>
      </c>
      <c r="N46" s="34"/>
      <c r="O46" s="32" t="e">
        <f>K46-#REF!-#REF!-#REF!-#REF!</f>
        <v>#REF!</v>
      </c>
    </row>
    <row r="47" spans="1:15" ht="21" customHeight="1">
      <c r="A47" s="58" t="s">
        <v>48</v>
      </c>
      <c r="B47" s="21">
        <f t="shared" si="0"/>
        <v>18</v>
      </c>
      <c r="C47" s="50" t="s">
        <v>88</v>
      </c>
      <c r="D47" s="50" t="s">
        <v>99</v>
      </c>
      <c r="E47" s="51" t="s">
        <v>100</v>
      </c>
      <c r="F47" s="55" t="s">
        <v>38</v>
      </c>
      <c r="G47" s="55" t="s">
        <v>46</v>
      </c>
      <c r="H47" s="59" t="s">
        <v>93</v>
      </c>
      <c r="I47" s="55" t="s">
        <v>47</v>
      </c>
      <c r="J47" s="60" t="s">
        <v>93</v>
      </c>
      <c r="K47" s="42">
        <f t="shared" si="1"/>
        <v>0</v>
      </c>
      <c r="L47" s="42">
        <f t="shared" si="1"/>
        <v>0</v>
      </c>
      <c r="M47" s="42">
        <f t="shared" si="1"/>
        <v>0</v>
      </c>
      <c r="N47" s="34"/>
      <c r="O47" s="32" t="e">
        <f>K47-#REF!-#REF!-#REF!-#REF!</f>
        <v>#REF!</v>
      </c>
    </row>
    <row r="48" spans="1:15" ht="22.5" customHeight="1">
      <c r="A48" s="58" t="s">
        <v>51</v>
      </c>
      <c r="B48" s="21">
        <f t="shared" si="0"/>
        <v>19</v>
      </c>
      <c r="C48" s="50" t="s">
        <v>88</v>
      </c>
      <c r="D48" s="50" t="s">
        <v>99</v>
      </c>
      <c r="E48" s="51" t="s">
        <v>100</v>
      </c>
      <c r="F48" s="55" t="s">
        <v>38</v>
      </c>
      <c r="G48" s="55" t="s">
        <v>50</v>
      </c>
      <c r="H48" s="59" t="s">
        <v>93</v>
      </c>
      <c r="I48" s="55" t="s">
        <v>52</v>
      </c>
      <c r="J48" s="60" t="s">
        <v>93</v>
      </c>
      <c r="K48" s="42">
        <f t="shared" si="1"/>
        <v>0</v>
      </c>
      <c r="L48" s="42">
        <f t="shared" si="1"/>
        <v>0</v>
      </c>
      <c r="M48" s="42">
        <f t="shared" si="1"/>
        <v>0</v>
      </c>
      <c r="N48" s="34"/>
      <c r="O48" s="32" t="e">
        <f>K48-#REF!-#REF!-#REF!-#REF!</f>
        <v>#REF!</v>
      </c>
    </row>
    <row r="49" spans="1:15" ht="25.5">
      <c r="A49" s="58" t="s">
        <v>55</v>
      </c>
      <c r="B49" s="21">
        <f t="shared" si="0"/>
        <v>20</v>
      </c>
      <c r="C49" s="50" t="s">
        <v>88</v>
      </c>
      <c r="D49" s="50" t="s">
        <v>99</v>
      </c>
      <c r="E49" s="51" t="s">
        <v>100</v>
      </c>
      <c r="F49" s="55" t="s">
        <v>38</v>
      </c>
      <c r="G49" s="59" t="s">
        <v>122</v>
      </c>
      <c r="H49" s="59" t="s">
        <v>93</v>
      </c>
      <c r="I49" s="59" t="s">
        <v>114</v>
      </c>
      <c r="J49" s="60" t="s">
        <v>93</v>
      </c>
      <c r="K49" s="42">
        <f t="shared" si="1"/>
        <v>0</v>
      </c>
      <c r="L49" s="42">
        <f t="shared" si="1"/>
        <v>0</v>
      </c>
      <c r="M49" s="42">
        <f t="shared" si="1"/>
        <v>0</v>
      </c>
      <c r="N49" s="34"/>
      <c r="O49" s="32" t="e">
        <f>K49-#REF!-#REF!-#REF!-#REF!</f>
        <v>#REF!</v>
      </c>
    </row>
    <row r="50" spans="1:15" ht="25.5">
      <c r="A50" s="54" t="s">
        <v>56</v>
      </c>
      <c r="B50" s="21">
        <f t="shared" si="0"/>
        <v>21</v>
      </c>
      <c r="C50" s="50" t="s">
        <v>88</v>
      </c>
      <c r="D50" s="50" t="s">
        <v>99</v>
      </c>
      <c r="E50" s="51" t="s">
        <v>100</v>
      </c>
      <c r="F50" s="55" t="s">
        <v>57</v>
      </c>
      <c r="G50" s="56"/>
      <c r="H50" s="56"/>
      <c r="I50" s="56"/>
      <c r="J50" s="56"/>
      <c r="K50" s="42">
        <f aca="true" t="shared" si="2" ref="K50:M62">K109</f>
        <v>3559746</v>
      </c>
      <c r="L50" s="42">
        <f t="shared" si="2"/>
        <v>3666800</v>
      </c>
      <c r="M50" s="42">
        <f t="shared" si="2"/>
        <v>3666800</v>
      </c>
      <c r="N50" s="34"/>
      <c r="O50" s="32" t="e">
        <f>K50-#REF!-#REF!-#REF!-#REF!</f>
        <v>#REF!</v>
      </c>
    </row>
    <row r="51" spans="1:15" ht="21.75" customHeight="1">
      <c r="A51" s="54" t="s">
        <v>40</v>
      </c>
      <c r="B51" s="21">
        <f t="shared" si="0"/>
        <v>22</v>
      </c>
      <c r="C51" s="50" t="s">
        <v>88</v>
      </c>
      <c r="D51" s="50" t="s">
        <v>99</v>
      </c>
      <c r="E51" s="51" t="s">
        <v>100</v>
      </c>
      <c r="F51" s="55" t="s">
        <v>57</v>
      </c>
      <c r="G51" s="55" t="s">
        <v>39</v>
      </c>
      <c r="H51" s="59" t="s">
        <v>93</v>
      </c>
      <c r="I51" s="68" t="s">
        <v>114</v>
      </c>
      <c r="J51" s="60" t="s">
        <v>93</v>
      </c>
      <c r="K51" s="42">
        <f t="shared" si="2"/>
        <v>0</v>
      </c>
      <c r="L51" s="42">
        <f t="shared" si="2"/>
        <v>0</v>
      </c>
      <c r="M51" s="42">
        <f t="shared" si="2"/>
        <v>0</v>
      </c>
      <c r="N51" s="34"/>
      <c r="O51" s="32" t="e">
        <f>K51-#REF!-#REF!-#REF!-#REF!</f>
        <v>#REF!</v>
      </c>
    </row>
    <row r="52" spans="1:15" ht="21.75" customHeight="1">
      <c r="A52" s="54" t="s">
        <v>58</v>
      </c>
      <c r="B52" s="21">
        <f t="shared" si="0"/>
        <v>23</v>
      </c>
      <c r="C52" s="50" t="s">
        <v>88</v>
      </c>
      <c r="D52" s="50" t="s">
        <v>99</v>
      </c>
      <c r="E52" s="51" t="s">
        <v>100</v>
      </c>
      <c r="F52" s="55" t="s">
        <v>57</v>
      </c>
      <c r="G52" s="55" t="s">
        <v>59</v>
      </c>
      <c r="H52" s="59"/>
      <c r="I52" s="68"/>
      <c r="J52" s="60"/>
      <c r="K52" s="42">
        <f t="shared" si="2"/>
        <v>1963930</v>
      </c>
      <c r="L52" s="42">
        <f t="shared" si="2"/>
        <v>2324900</v>
      </c>
      <c r="M52" s="42">
        <f t="shared" si="2"/>
        <v>2324900</v>
      </c>
      <c r="N52" s="34"/>
      <c r="O52" s="32" t="e">
        <f>K52-#REF!-#REF!-#REF!-#REF!</f>
        <v>#REF!</v>
      </c>
    </row>
    <row r="53" spans="1:15" ht="22.5" customHeight="1">
      <c r="A53" s="58" t="s">
        <v>60</v>
      </c>
      <c r="B53" s="21">
        <f t="shared" si="0"/>
        <v>24</v>
      </c>
      <c r="C53" s="50" t="s">
        <v>88</v>
      </c>
      <c r="D53" s="50" t="s">
        <v>99</v>
      </c>
      <c r="E53" s="51" t="s">
        <v>100</v>
      </c>
      <c r="F53" s="59" t="s">
        <v>150</v>
      </c>
      <c r="G53" s="55" t="s">
        <v>59</v>
      </c>
      <c r="H53" s="59" t="s">
        <v>93</v>
      </c>
      <c r="I53" s="55" t="s">
        <v>61</v>
      </c>
      <c r="J53" s="60" t="s">
        <v>93</v>
      </c>
      <c r="K53" s="42">
        <f t="shared" si="2"/>
        <v>566300</v>
      </c>
      <c r="L53" s="42">
        <f t="shared" si="2"/>
        <v>566300</v>
      </c>
      <c r="M53" s="42">
        <f t="shared" si="2"/>
        <v>566300</v>
      </c>
      <c r="N53" s="34"/>
      <c r="O53" s="32" t="e">
        <f>K53-#REF!-#REF!-#REF!-#REF!</f>
        <v>#REF!</v>
      </c>
    </row>
    <row r="54" spans="1:15" ht="21" customHeight="1">
      <c r="A54" s="58" t="s">
        <v>63</v>
      </c>
      <c r="B54" s="21">
        <f t="shared" si="0"/>
        <v>25</v>
      </c>
      <c r="C54" s="50" t="s">
        <v>88</v>
      </c>
      <c r="D54" s="50" t="s">
        <v>99</v>
      </c>
      <c r="E54" s="51" t="s">
        <v>100</v>
      </c>
      <c r="F54" s="59" t="s">
        <v>150</v>
      </c>
      <c r="G54" s="55" t="s">
        <v>59</v>
      </c>
      <c r="H54" s="59" t="s">
        <v>93</v>
      </c>
      <c r="I54" s="55" t="s">
        <v>62</v>
      </c>
      <c r="J54" s="60" t="s">
        <v>93</v>
      </c>
      <c r="K54" s="42">
        <f t="shared" si="2"/>
        <v>1193130</v>
      </c>
      <c r="L54" s="42">
        <f t="shared" si="2"/>
        <v>1554100</v>
      </c>
      <c r="M54" s="42">
        <f t="shared" si="2"/>
        <v>1554100</v>
      </c>
      <c r="N54" s="34"/>
      <c r="O54" s="32" t="e">
        <f>K54-#REF!-#REF!-#REF!-#REF!</f>
        <v>#REF!</v>
      </c>
    </row>
    <row r="55" spans="1:15" ht="24" customHeight="1">
      <c r="A55" s="58" t="s">
        <v>109</v>
      </c>
      <c r="B55" s="21">
        <f t="shared" si="0"/>
        <v>26</v>
      </c>
      <c r="C55" s="50" t="s">
        <v>88</v>
      </c>
      <c r="D55" s="50" t="s">
        <v>99</v>
      </c>
      <c r="E55" s="51" t="s">
        <v>100</v>
      </c>
      <c r="F55" s="59" t="s">
        <v>150</v>
      </c>
      <c r="G55" s="55" t="s">
        <v>59</v>
      </c>
      <c r="H55" s="59" t="s">
        <v>93</v>
      </c>
      <c r="I55" s="59" t="s">
        <v>108</v>
      </c>
      <c r="J55" s="60" t="s">
        <v>93</v>
      </c>
      <c r="K55" s="42">
        <f t="shared" si="2"/>
        <v>0</v>
      </c>
      <c r="L55" s="42">
        <f t="shared" si="2"/>
        <v>0</v>
      </c>
      <c r="M55" s="42">
        <f t="shared" si="2"/>
        <v>0</v>
      </c>
      <c r="N55" s="34"/>
      <c r="O55" s="32" t="e">
        <f>K55-#REF!-#REF!-#REF!-#REF!</f>
        <v>#REF!</v>
      </c>
    </row>
    <row r="56" spans="1:15" ht="21.75" customHeight="1">
      <c r="A56" s="58" t="s">
        <v>64</v>
      </c>
      <c r="B56" s="21">
        <f t="shared" si="0"/>
        <v>27</v>
      </c>
      <c r="C56" s="50" t="s">
        <v>88</v>
      </c>
      <c r="D56" s="50" t="s">
        <v>99</v>
      </c>
      <c r="E56" s="51" t="s">
        <v>100</v>
      </c>
      <c r="F56" s="55" t="s">
        <v>57</v>
      </c>
      <c r="G56" s="55" t="s">
        <v>59</v>
      </c>
      <c r="H56" s="59" t="s">
        <v>93</v>
      </c>
      <c r="I56" s="55" t="s">
        <v>65</v>
      </c>
      <c r="J56" s="60" t="s">
        <v>93</v>
      </c>
      <c r="K56" s="42">
        <f t="shared" si="2"/>
        <v>101100</v>
      </c>
      <c r="L56" s="42">
        <f t="shared" si="2"/>
        <v>101100</v>
      </c>
      <c r="M56" s="42">
        <f t="shared" si="2"/>
        <v>101100</v>
      </c>
      <c r="N56" s="34"/>
      <c r="O56" s="32" t="e">
        <f>K56-#REF!-#REF!-#REF!-#REF!</f>
        <v>#REF!</v>
      </c>
    </row>
    <row r="57" spans="1:15" ht="22.5" customHeight="1">
      <c r="A57" s="58" t="s">
        <v>67</v>
      </c>
      <c r="B57" s="21">
        <f t="shared" si="0"/>
        <v>28</v>
      </c>
      <c r="C57" s="50" t="s">
        <v>88</v>
      </c>
      <c r="D57" s="50" t="s">
        <v>99</v>
      </c>
      <c r="E57" s="51" t="s">
        <v>100</v>
      </c>
      <c r="F57" s="55" t="s">
        <v>57</v>
      </c>
      <c r="G57" s="55" t="s">
        <v>59</v>
      </c>
      <c r="H57" s="59" t="s">
        <v>93</v>
      </c>
      <c r="I57" s="55" t="s">
        <v>66</v>
      </c>
      <c r="J57" s="60" t="s">
        <v>93</v>
      </c>
      <c r="K57" s="42">
        <f t="shared" si="2"/>
        <v>78800</v>
      </c>
      <c r="L57" s="42">
        <f t="shared" si="2"/>
        <v>78800</v>
      </c>
      <c r="M57" s="42">
        <f t="shared" si="2"/>
        <v>78800</v>
      </c>
      <c r="N57" s="34"/>
      <c r="O57" s="32" t="e">
        <f>K57-#REF!-#REF!-#REF!-#REF!</f>
        <v>#REF!</v>
      </c>
    </row>
    <row r="58" spans="1:15" ht="22.5" customHeight="1">
      <c r="A58" s="58" t="s">
        <v>68</v>
      </c>
      <c r="B58" s="21">
        <f t="shared" si="0"/>
        <v>29</v>
      </c>
      <c r="C58" s="50" t="s">
        <v>88</v>
      </c>
      <c r="D58" s="50" t="s">
        <v>99</v>
      </c>
      <c r="E58" s="51" t="s">
        <v>100</v>
      </c>
      <c r="F58" s="55" t="s">
        <v>57</v>
      </c>
      <c r="G58" s="55" t="s">
        <v>59</v>
      </c>
      <c r="H58" s="59" t="s">
        <v>93</v>
      </c>
      <c r="I58" s="59" t="s">
        <v>69</v>
      </c>
      <c r="J58" s="60" t="s">
        <v>93</v>
      </c>
      <c r="K58" s="42">
        <f t="shared" si="2"/>
        <v>24600</v>
      </c>
      <c r="L58" s="42">
        <f t="shared" si="2"/>
        <v>24600</v>
      </c>
      <c r="M58" s="42">
        <f t="shared" si="2"/>
        <v>24600</v>
      </c>
      <c r="N58" s="34"/>
      <c r="O58" s="32"/>
    </row>
    <row r="59" spans="1:15" ht="21.75" customHeight="1">
      <c r="A59" s="54" t="s">
        <v>41</v>
      </c>
      <c r="B59" s="21">
        <f t="shared" si="0"/>
        <v>30</v>
      </c>
      <c r="C59" s="50" t="s">
        <v>88</v>
      </c>
      <c r="D59" s="50" t="s">
        <v>99</v>
      </c>
      <c r="E59" s="51" t="s">
        <v>100</v>
      </c>
      <c r="F59" s="55" t="s">
        <v>57</v>
      </c>
      <c r="G59" s="55" t="s">
        <v>42</v>
      </c>
      <c r="H59" s="59"/>
      <c r="I59" s="68"/>
      <c r="J59" s="60"/>
      <c r="K59" s="42">
        <f t="shared" si="2"/>
        <v>104700</v>
      </c>
      <c r="L59" s="42">
        <f t="shared" si="2"/>
        <v>104700</v>
      </c>
      <c r="M59" s="42">
        <f t="shared" si="2"/>
        <v>104700</v>
      </c>
      <c r="N59" s="34"/>
      <c r="O59" s="32" t="e">
        <f>K59-#REF!-#REF!-#REF!-#REF!</f>
        <v>#REF!</v>
      </c>
    </row>
    <row r="60" spans="1:15" ht="21" customHeight="1">
      <c r="A60" s="58" t="s">
        <v>68</v>
      </c>
      <c r="B60" s="21">
        <f t="shared" si="0"/>
        <v>31</v>
      </c>
      <c r="C60" s="50" t="s">
        <v>88</v>
      </c>
      <c r="D60" s="50" t="s">
        <v>99</v>
      </c>
      <c r="E60" s="51" t="s">
        <v>100</v>
      </c>
      <c r="F60" s="55" t="s">
        <v>57</v>
      </c>
      <c r="G60" s="55" t="s">
        <v>42</v>
      </c>
      <c r="H60" s="59" t="s">
        <v>93</v>
      </c>
      <c r="I60" s="55" t="s">
        <v>69</v>
      </c>
      <c r="J60" s="60" t="s">
        <v>93</v>
      </c>
      <c r="K60" s="42">
        <f t="shared" si="2"/>
        <v>104700</v>
      </c>
      <c r="L60" s="42">
        <f t="shared" si="2"/>
        <v>104700</v>
      </c>
      <c r="M60" s="42">
        <f t="shared" si="2"/>
        <v>104700</v>
      </c>
      <c r="N60" s="34"/>
      <c r="O60" s="32" t="e">
        <f>K60-#REF!-#REF!-#REF!-#REF!</f>
        <v>#REF!</v>
      </c>
    </row>
    <row r="61" spans="1:15" ht="21.75" customHeight="1">
      <c r="A61" s="58" t="s">
        <v>70</v>
      </c>
      <c r="B61" s="21">
        <f t="shared" si="0"/>
        <v>32</v>
      </c>
      <c r="C61" s="50" t="s">
        <v>88</v>
      </c>
      <c r="D61" s="50" t="s">
        <v>99</v>
      </c>
      <c r="E61" s="51" t="s">
        <v>100</v>
      </c>
      <c r="F61" s="55" t="s">
        <v>57</v>
      </c>
      <c r="G61" s="55" t="s">
        <v>42</v>
      </c>
      <c r="H61" s="59" t="s">
        <v>93</v>
      </c>
      <c r="I61" s="55" t="s">
        <v>71</v>
      </c>
      <c r="J61" s="60" t="s">
        <v>93</v>
      </c>
      <c r="K61" s="42">
        <f t="shared" si="2"/>
        <v>0</v>
      </c>
      <c r="L61" s="42">
        <f t="shared" si="2"/>
        <v>0</v>
      </c>
      <c r="M61" s="42">
        <f t="shared" si="2"/>
        <v>0</v>
      </c>
      <c r="N61" s="34"/>
      <c r="O61" s="32" t="e">
        <f>K61-#REF!-#REF!-#REF!-#REF!</f>
        <v>#REF!</v>
      </c>
    </row>
    <row r="62" spans="1:15" ht="21.75" customHeight="1">
      <c r="A62" s="58" t="s">
        <v>147</v>
      </c>
      <c r="B62" s="21">
        <f t="shared" si="0"/>
        <v>33</v>
      </c>
      <c r="C62" s="50" t="s">
        <v>88</v>
      </c>
      <c r="D62" s="50" t="s">
        <v>99</v>
      </c>
      <c r="E62" s="51" t="s">
        <v>100</v>
      </c>
      <c r="F62" s="55" t="s">
        <v>57</v>
      </c>
      <c r="G62" s="55" t="s">
        <v>42</v>
      </c>
      <c r="H62" s="59" t="s">
        <v>93</v>
      </c>
      <c r="I62" s="59" t="s">
        <v>148</v>
      </c>
      <c r="J62" s="60" t="s">
        <v>93</v>
      </c>
      <c r="K62" s="42">
        <f t="shared" si="2"/>
        <v>0</v>
      </c>
      <c r="L62" s="42">
        <f t="shared" si="2"/>
        <v>0</v>
      </c>
      <c r="M62" s="42">
        <f t="shared" si="2"/>
        <v>0</v>
      </c>
      <c r="N62" s="34"/>
      <c r="O62" s="32" t="e">
        <f>K62-#REF!-#REF!-#REF!-#REF!</f>
        <v>#REF!</v>
      </c>
    </row>
    <row r="63" spans="1:15" ht="21.75" customHeight="1">
      <c r="A63" s="54" t="s">
        <v>45</v>
      </c>
      <c r="B63" s="21">
        <f t="shared" si="0"/>
        <v>34</v>
      </c>
      <c r="C63" s="50" t="s">
        <v>88</v>
      </c>
      <c r="D63" s="50" t="s">
        <v>99</v>
      </c>
      <c r="E63" s="51" t="s">
        <v>100</v>
      </c>
      <c r="F63" s="55" t="s">
        <v>57</v>
      </c>
      <c r="G63" s="55" t="s">
        <v>46</v>
      </c>
      <c r="H63" s="59"/>
      <c r="I63" s="61"/>
      <c r="J63" s="60"/>
      <c r="K63" s="42">
        <f aca="true" t="shared" si="3" ref="K63:M64">K122</f>
        <v>242000</v>
      </c>
      <c r="L63" s="42">
        <f t="shared" si="3"/>
        <v>120000</v>
      </c>
      <c r="M63" s="42">
        <f t="shared" si="3"/>
        <v>120000</v>
      </c>
      <c r="N63" s="34"/>
      <c r="O63" s="32" t="e">
        <f>K63-#REF!-#REF!-#REF!-#REF!</f>
        <v>#REF!</v>
      </c>
    </row>
    <row r="64" spans="1:15" ht="21.75" customHeight="1">
      <c r="A64" s="58" t="s">
        <v>48</v>
      </c>
      <c r="B64" s="21">
        <f t="shared" si="0"/>
        <v>35</v>
      </c>
      <c r="C64" s="50" t="s">
        <v>88</v>
      </c>
      <c r="D64" s="50" t="s">
        <v>99</v>
      </c>
      <c r="E64" s="51" t="s">
        <v>100</v>
      </c>
      <c r="F64" s="59" t="s">
        <v>149</v>
      </c>
      <c r="G64" s="55" t="s">
        <v>46</v>
      </c>
      <c r="H64" s="59" t="s">
        <v>93</v>
      </c>
      <c r="I64" s="55" t="s">
        <v>47</v>
      </c>
      <c r="J64" s="60" t="s">
        <v>93</v>
      </c>
      <c r="K64" s="42">
        <f t="shared" si="3"/>
        <v>0</v>
      </c>
      <c r="L64" s="42">
        <f t="shared" si="3"/>
        <v>0</v>
      </c>
      <c r="M64" s="42">
        <f t="shared" si="3"/>
        <v>0</v>
      </c>
      <c r="N64" s="34"/>
      <c r="O64" s="32" t="e">
        <f>K64-#REF!-#REF!-#REF!-#REF!</f>
        <v>#REF!</v>
      </c>
    </row>
    <row r="65" spans="1:15" ht="21.75" customHeight="1">
      <c r="A65" s="58" t="s">
        <v>48</v>
      </c>
      <c r="B65" s="21">
        <f t="shared" si="0"/>
        <v>36</v>
      </c>
      <c r="C65" s="50" t="s">
        <v>88</v>
      </c>
      <c r="D65" s="50" t="s">
        <v>99</v>
      </c>
      <c r="E65" s="51" t="s">
        <v>100</v>
      </c>
      <c r="F65" s="55" t="s">
        <v>57</v>
      </c>
      <c r="G65" s="55" t="s">
        <v>46</v>
      </c>
      <c r="H65" s="59" t="s">
        <v>93</v>
      </c>
      <c r="I65" s="55" t="s">
        <v>47</v>
      </c>
      <c r="J65" s="60" t="s">
        <v>93</v>
      </c>
      <c r="K65" s="42">
        <f aca="true" t="shared" si="4" ref="K65:M67">K124</f>
        <v>242000</v>
      </c>
      <c r="L65" s="42">
        <f t="shared" si="4"/>
        <v>120000</v>
      </c>
      <c r="M65" s="42">
        <f t="shared" si="4"/>
        <v>120000</v>
      </c>
      <c r="N65" s="34"/>
      <c r="O65" s="32" t="e">
        <f>K65-#REF!-#REF!-#REF!-#REF!</f>
        <v>#REF!</v>
      </c>
    </row>
    <row r="66" spans="1:15" ht="21.75" customHeight="1">
      <c r="A66" s="54" t="s">
        <v>49</v>
      </c>
      <c r="B66" s="21">
        <f t="shared" si="0"/>
        <v>37</v>
      </c>
      <c r="C66" s="50" t="s">
        <v>88</v>
      </c>
      <c r="D66" s="50" t="s">
        <v>99</v>
      </c>
      <c r="E66" s="51" t="s">
        <v>100</v>
      </c>
      <c r="F66" s="55" t="s">
        <v>57</v>
      </c>
      <c r="G66" s="55" t="s">
        <v>50</v>
      </c>
      <c r="H66" s="59"/>
      <c r="I66" s="68"/>
      <c r="J66" s="60"/>
      <c r="K66" s="42">
        <f t="shared" si="4"/>
        <v>45000</v>
      </c>
      <c r="L66" s="42">
        <f t="shared" si="4"/>
        <v>0</v>
      </c>
      <c r="M66" s="42">
        <f t="shared" si="4"/>
        <v>0</v>
      </c>
      <c r="N66" s="34"/>
      <c r="O66" s="32" t="e">
        <f>K66-#REF!-#REF!-#REF!-#REF!</f>
        <v>#REF!</v>
      </c>
    </row>
    <row r="67" spans="1:15" ht="21.75" customHeight="1">
      <c r="A67" s="58" t="s">
        <v>51</v>
      </c>
      <c r="B67" s="21">
        <f t="shared" si="0"/>
        <v>38</v>
      </c>
      <c r="C67" s="50" t="s">
        <v>88</v>
      </c>
      <c r="D67" s="50" t="s">
        <v>99</v>
      </c>
      <c r="E67" s="51" t="s">
        <v>100</v>
      </c>
      <c r="F67" s="55" t="s">
        <v>57</v>
      </c>
      <c r="G67" s="55" t="s">
        <v>50</v>
      </c>
      <c r="H67" s="59" t="s">
        <v>93</v>
      </c>
      <c r="I67" s="55" t="s">
        <v>52</v>
      </c>
      <c r="J67" s="60" t="s">
        <v>93</v>
      </c>
      <c r="K67" s="42">
        <f t="shared" si="4"/>
        <v>45000</v>
      </c>
      <c r="L67" s="42">
        <f t="shared" si="4"/>
        <v>0</v>
      </c>
      <c r="M67" s="42">
        <f t="shared" si="4"/>
        <v>0</v>
      </c>
      <c r="N67" s="34"/>
      <c r="O67" s="32" t="e">
        <f>K67-#REF!-#REF!-#REF!-#REF!</f>
        <v>#REF!</v>
      </c>
    </row>
    <row r="68" spans="1:15" ht="22.5" customHeight="1">
      <c r="A68" s="54" t="s">
        <v>54</v>
      </c>
      <c r="B68" s="21">
        <f t="shared" si="0"/>
        <v>39</v>
      </c>
      <c r="C68" s="50" t="s">
        <v>88</v>
      </c>
      <c r="D68" s="50" t="s">
        <v>99</v>
      </c>
      <c r="E68" s="51" t="s">
        <v>100</v>
      </c>
      <c r="F68" s="55" t="s">
        <v>57</v>
      </c>
      <c r="G68" s="55" t="s">
        <v>53</v>
      </c>
      <c r="H68" s="59"/>
      <c r="I68" s="59"/>
      <c r="J68" s="60"/>
      <c r="K68" s="73">
        <f>K127+K171</f>
        <v>2378216</v>
      </c>
      <c r="L68" s="73">
        <f>L127+L171</f>
        <v>2338300</v>
      </c>
      <c r="M68" s="73">
        <f>M127+M171</f>
        <v>2387200</v>
      </c>
      <c r="N68" s="34"/>
      <c r="O68" s="32" t="e">
        <f>K68-#REF!-#REF!-#REF!-#REF!</f>
        <v>#REF!</v>
      </c>
    </row>
    <row r="69" spans="1:15" ht="21.75" customHeight="1">
      <c r="A69" s="58" t="s">
        <v>112</v>
      </c>
      <c r="B69" s="21">
        <f t="shared" si="0"/>
        <v>40</v>
      </c>
      <c r="C69" s="50" t="s">
        <v>88</v>
      </c>
      <c r="D69" s="50" t="s">
        <v>99</v>
      </c>
      <c r="E69" s="51" t="s">
        <v>100</v>
      </c>
      <c r="F69" s="55" t="s">
        <v>57</v>
      </c>
      <c r="G69" s="59" t="s">
        <v>127</v>
      </c>
      <c r="H69" s="59" t="s">
        <v>93</v>
      </c>
      <c r="I69" s="59" t="s">
        <v>114</v>
      </c>
      <c r="J69" s="60" t="s">
        <v>93</v>
      </c>
      <c r="K69" s="42">
        <f>K128</f>
        <v>1104116</v>
      </c>
      <c r="L69" s="42">
        <f>L128</f>
        <v>1029200</v>
      </c>
      <c r="M69" s="42">
        <f>M128</f>
        <v>1029200</v>
      </c>
      <c r="N69" s="34"/>
      <c r="O69" s="32" t="e">
        <f>K69-#REF!-#REF!-#REF!-#REF!</f>
        <v>#REF!</v>
      </c>
    </row>
    <row r="70" spans="1:15" ht="21" customHeight="1">
      <c r="A70" s="58" t="s">
        <v>112</v>
      </c>
      <c r="B70" s="21">
        <f t="shared" si="0"/>
        <v>41</v>
      </c>
      <c r="C70" s="50" t="s">
        <v>88</v>
      </c>
      <c r="D70" s="50" t="s">
        <v>99</v>
      </c>
      <c r="E70" s="51" t="s">
        <v>100</v>
      </c>
      <c r="F70" s="55" t="s">
        <v>57</v>
      </c>
      <c r="G70" s="59" t="s">
        <v>127</v>
      </c>
      <c r="H70" s="59" t="s">
        <v>116</v>
      </c>
      <c r="I70" s="59" t="s">
        <v>114</v>
      </c>
      <c r="J70" s="60" t="s">
        <v>93</v>
      </c>
      <c r="K70" s="69">
        <f>K171</f>
        <v>1174100</v>
      </c>
      <c r="L70" s="69">
        <f>L171</f>
        <v>1221100</v>
      </c>
      <c r="M70" s="69">
        <f>M171</f>
        <v>1270000</v>
      </c>
      <c r="N70" s="34"/>
      <c r="O70" s="32" t="e">
        <f>K70-#REF!-#REF!-#REF!-#REF!</f>
        <v>#REF!</v>
      </c>
    </row>
    <row r="71" spans="1:15" ht="21" customHeight="1">
      <c r="A71" s="58" t="s">
        <v>113</v>
      </c>
      <c r="B71" s="21">
        <f t="shared" si="0"/>
        <v>42</v>
      </c>
      <c r="C71" s="50" t="s">
        <v>88</v>
      </c>
      <c r="D71" s="50" t="s">
        <v>99</v>
      </c>
      <c r="E71" s="51" t="s">
        <v>100</v>
      </c>
      <c r="F71" s="55" t="s">
        <v>57</v>
      </c>
      <c r="G71" s="59" t="s">
        <v>126</v>
      </c>
      <c r="H71" s="59" t="s">
        <v>93</v>
      </c>
      <c r="I71" s="59" t="s">
        <v>114</v>
      </c>
      <c r="J71" s="60" t="s">
        <v>93</v>
      </c>
      <c r="K71" s="42">
        <f aca="true" t="shared" si="5" ref="K71:M81">K129</f>
        <v>0</v>
      </c>
      <c r="L71" s="42">
        <f t="shared" si="5"/>
        <v>0</v>
      </c>
      <c r="M71" s="42">
        <f t="shared" si="5"/>
        <v>0</v>
      </c>
      <c r="N71" s="34"/>
      <c r="O71" s="32" t="e">
        <f>K71-#REF!-#REF!-#REF!-#REF!</f>
        <v>#REF!</v>
      </c>
    </row>
    <row r="72" spans="1:15" ht="20.25" customHeight="1">
      <c r="A72" s="58" t="s">
        <v>55</v>
      </c>
      <c r="B72" s="21">
        <f t="shared" si="0"/>
        <v>43</v>
      </c>
      <c r="C72" s="50" t="s">
        <v>88</v>
      </c>
      <c r="D72" s="50" t="s">
        <v>99</v>
      </c>
      <c r="E72" s="51" t="s">
        <v>100</v>
      </c>
      <c r="F72" s="55" t="s">
        <v>57</v>
      </c>
      <c r="G72" s="59" t="s">
        <v>122</v>
      </c>
      <c r="H72" s="59" t="s">
        <v>93</v>
      </c>
      <c r="I72" s="59" t="s">
        <v>114</v>
      </c>
      <c r="J72" s="60" t="s">
        <v>93</v>
      </c>
      <c r="K72" s="42">
        <f t="shared" si="5"/>
        <v>100000</v>
      </c>
      <c r="L72" s="42">
        <f t="shared" si="5"/>
        <v>88000</v>
      </c>
      <c r="M72" s="42">
        <f t="shared" si="5"/>
        <v>88000</v>
      </c>
      <c r="N72" s="34"/>
      <c r="O72" s="32" t="e">
        <f>K72-#REF!-#REF!-#REF!-#REF!</f>
        <v>#REF!</v>
      </c>
    </row>
    <row r="73" spans="1:15" ht="25.5">
      <c r="A73" s="58" t="s">
        <v>73</v>
      </c>
      <c r="B73" s="21">
        <f t="shared" si="0"/>
        <v>44</v>
      </c>
      <c r="C73" s="50" t="s">
        <v>88</v>
      </c>
      <c r="D73" s="50" t="s">
        <v>99</v>
      </c>
      <c r="E73" s="51" t="s">
        <v>100</v>
      </c>
      <c r="F73" s="55" t="s">
        <v>57</v>
      </c>
      <c r="G73" s="59" t="s">
        <v>126</v>
      </c>
      <c r="H73" s="59" t="s">
        <v>93</v>
      </c>
      <c r="I73" s="55" t="s">
        <v>72</v>
      </c>
      <c r="J73" s="60" t="s">
        <v>93</v>
      </c>
      <c r="K73" s="42">
        <f t="shared" si="5"/>
        <v>0</v>
      </c>
      <c r="L73" s="42">
        <f t="shared" si="5"/>
        <v>0</v>
      </c>
      <c r="M73" s="42">
        <f t="shared" si="5"/>
        <v>0</v>
      </c>
      <c r="N73" s="34"/>
      <c r="O73" s="32" t="e">
        <f>K73-#REF!-#REF!-#REF!-#REF!</f>
        <v>#REF!</v>
      </c>
    </row>
    <row r="74" spans="1:15" ht="20.25" customHeight="1">
      <c r="A74" s="58" t="s">
        <v>74</v>
      </c>
      <c r="B74" s="21">
        <f t="shared" si="0"/>
        <v>45</v>
      </c>
      <c r="C74" s="50" t="s">
        <v>88</v>
      </c>
      <c r="D74" s="50" t="s">
        <v>99</v>
      </c>
      <c r="E74" s="51" t="s">
        <v>100</v>
      </c>
      <c r="F74" s="55" t="s">
        <v>57</v>
      </c>
      <c r="G74" s="59" t="s">
        <v>126</v>
      </c>
      <c r="H74" s="59" t="s">
        <v>93</v>
      </c>
      <c r="I74" s="55" t="s">
        <v>75</v>
      </c>
      <c r="J74" s="60" t="s">
        <v>93</v>
      </c>
      <c r="K74" s="42">
        <f t="shared" si="5"/>
        <v>0</v>
      </c>
      <c r="L74" s="42">
        <f t="shared" si="5"/>
        <v>0</v>
      </c>
      <c r="M74" s="42">
        <f t="shared" si="5"/>
        <v>0</v>
      </c>
      <c r="N74" s="34"/>
      <c r="O74" s="32" t="e">
        <f>K74-#REF!-#REF!-#REF!-#REF!</f>
        <v>#REF!</v>
      </c>
    </row>
    <row r="75" spans="1:15" ht="19.5" customHeight="1">
      <c r="A75" s="54" t="s">
        <v>84</v>
      </c>
      <c r="B75" s="21">
        <f t="shared" si="0"/>
        <v>46</v>
      </c>
      <c r="C75" s="50" t="s">
        <v>88</v>
      </c>
      <c r="D75" s="50" t="s">
        <v>99</v>
      </c>
      <c r="E75" s="51" t="s">
        <v>100</v>
      </c>
      <c r="F75" s="53" t="s">
        <v>83</v>
      </c>
      <c r="G75" s="53"/>
      <c r="H75" s="53"/>
      <c r="I75" s="53"/>
      <c r="J75" s="62"/>
      <c r="K75" s="42">
        <f t="shared" si="5"/>
        <v>15000</v>
      </c>
      <c r="L75" s="42">
        <f t="shared" si="5"/>
        <v>15000</v>
      </c>
      <c r="M75" s="42">
        <f t="shared" si="5"/>
        <v>15000</v>
      </c>
      <c r="N75" s="35"/>
      <c r="O75" s="32" t="e">
        <f>K75-#REF!-#REF!-#REF!-#REF!</f>
        <v>#REF!</v>
      </c>
    </row>
    <row r="76" spans="1:15" s="14" customFormat="1" ht="21" customHeight="1">
      <c r="A76" s="54" t="s">
        <v>110</v>
      </c>
      <c r="B76" s="21">
        <f t="shared" si="0"/>
        <v>47</v>
      </c>
      <c r="C76" s="50" t="s">
        <v>88</v>
      </c>
      <c r="D76" s="50" t="s">
        <v>99</v>
      </c>
      <c r="E76" s="51" t="s">
        <v>100</v>
      </c>
      <c r="F76" s="59" t="s">
        <v>111</v>
      </c>
      <c r="G76" s="53"/>
      <c r="H76" s="53"/>
      <c r="I76" s="53"/>
      <c r="J76" s="62"/>
      <c r="K76" s="42">
        <f t="shared" si="5"/>
        <v>15000</v>
      </c>
      <c r="L76" s="42">
        <f t="shared" si="5"/>
        <v>15000</v>
      </c>
      <c r="M76" s="42">
        <f t="shared" si="5"/>
        <v>15000</v>
      </c>
      <c r="N76" s="35"/>
      <c r="O76" s="32" t="e">
        <f>K76-#REF!-#REF!-#REF!-#REF!</f>
        <v>#REF!</v>
      </c>
    </row>
    <row r="77" spans="1:15" s="14" customFormat="1" ht="22.5" customHeight="1">
      <c r="A77" s="58" t="s">
        <v>79</v>
      </c>
      <c r="B77" s="21">
        <f t="shared" si="0"/>
        <v>48</v>
      </c>
      <c r="C77" s="50" t="s">
        <v>88</v>
      </c>
      <c r="D77" s="50" t="s">
        <v>99</v>
      </c>
      <c r="E77" s="51" t="s">
        <v>100</v>
      </c>
      <c r="F77" s="59" t="s">
        <v>111</v>
      </c>
      <c r="G77" s="59" t="s">
        <v>125</v>
      </c>
      <c r="H77" s="59" t="s">
        <v>93</v>
      </c>
      <c r="I77" s="59" t="s">
        <v>78</v>
      </c>
      <c r="J77" s="62" t="s">
        <v>93</v>
      </c>
      <c r="K77" s="42">
        <f t="shared" si="5"/>
        <v>15000</v>
      </c>
      <c r="L77" s="42">
        <f t="shared" si="5"/>
        <v>15000</v>
      </c>
      <c r="M77" s="42">
        <f t="shared" si="5"/>
        <v>15000</v>
      </c>
      <c r="N77" s="35"/>
      <c r="O77" s="32" t="e">
        <f>K77-#REF!-#REF!-#REF!-#REF!</f>
        <v>#REF!</v>
      </c>
    </row>
    <row r="78" spans="1:15" s="14" customFormat="1" ht="18.75" customHeight="1">
      <c r="A78" s="54" t="s">
        <v>76</v>
      </c>
      <c r="B78" s="21">
        <f t="shared" si="0"/>
        <v>49</v>
      </c>
      <c r="C78" s="50" t="s">
        <v>88</v>
      </c>
      <c r="D78" s="50" t="s">
        <v>99</v>
      </c>
      <c r="E78" s="51" t="s">
        <v>100</v>
      </c>
      <c r="F78" s="55" t="s">
        <v>77</v>
      </c>
      <c r="G78" s="55"/>
      <c r="H78" s="55"/>
      <c r="I78" s="55"/>
      <c r="J78" s="61"/>
      <c r="K78" s="42">
        <f t="shared" si="5"/>
        <v>0</v>
      </c>
      <c r="L78" s="42">
        <f t="shared" si="5"/>
        <v>0</v>
      </c>
      <c r="M78" s="42">
        <f t="shared" si="5"/>
        <v>0</v>
      </c>
      <c r="N78" s="34"/>
      <c r="O78" s="32" t="e">
        <f>K78-#REF!-#REF!-#REF!-#REF!</f>
        <v>#REF!</v>
      </c>
    </row>
    <row r="79" spans="1:15" ht="21" customHeight="1">
      <c r="A79" s="58" t="s">
        <v>79</v>
      </c>
      <c r="B79" s="21">
        <f t="shared" si="0"/>
        <v>50</v>
      </c>
      <c r="C79" s="50" t="s">
        <v>88</v>
      </c>
      <c r="D79" s="50" t="s">
        <v>99</v>
      </c>
      <c r="E79" s="51" t="s">
        <v>100</v>
      </c>
      <c r="F79" s="55" t="s">
        <v>77</v>
      </c>
      <c r="G79" s="59" t="s">
        <v>125</v>
      </c>
      <c r="H79" s="59" t="s">
        <v>93</v>
      </c>
      <c r="I79" s="59" t="s">
        <v>78</v>
      </c>
      <c r="J79" s="68" t="s">
        <v>93</v>
      </c>
      <c r="K79" s="42">
        <f t="shared" si="5"/>
        <v>0</v>
      </c>
      <c r="L79" s="42">
        <f t="shared" si="5"/>
        <v>0</v>
      </c>
      <c r="M79" s="42">
        <f t="shared" si="5"/>
        <v>0</v>
      </c>
      <c r="N79" s="34"/>
      <c r="O79" s="32" t="e">
        <f>K79-#REF!-#REF!-#REF!-#REF!</f>
        <v>#REF!</v>
      </c>
    </row>
    <row r="80" spans="1:15" ht="21" customHeight="1">
      <c r="A80" s="54" t="s">
        <v>81</v>
      </c>
      <c r="B80" s="21">
        <f t="shared" si="0"/>
        <v>51</v>
      </c>
      <c r="C80" s="50" t="s">
        <v>88</v>
      </c>
      <c r="D80" s="50" t="s">
        <v>99</v>
      </c>
      <c r="E80" s="51" t="s">
        <v>100</v>
      </c>
      <c r="F80" s="55" t="s">
        <v>80</v>
      </c>
      <c r="G80" s="55"/>
      <c r="H80" s="55"/>
      <c r="I80" s="55"/>
      <c r="J80" s="61"/>
      <c r="K80" s="42">
        <f t="shared" si="5"/>
        <v>0</v>
      </c>
      <c r="L80" s="42">
        <f t="shared" si="5"/>
        <v>0</v>
      </c>
      <c r="M80" s="42">
        <f t="shared" si="5"/>
        <v>0</v>
      </c>
      <c r="N80" s="34"/>
      <c r="O80" s="32" t="e">
        <f>K80-#REF!-#REF!-#REF!-#REF!</f>
        <v>#REF!</v>
      </c>
    </row>
    <row r="81" spans="1:15" ht="21.75" customHeight="1">
      <c r="A81" s="58" t="s">
        <v>79</v>
      </c>
      <c r="B81" s="21">
        <f t="shared" si="0"/>
        <v>52</v>
      </c>
      <c r="C81" s="50" t="s">
        <v>88</v>
      </c>
      <c r="D81" s="50" t="s">
        <v>99</v>
      </c>
      <c r="E81" s="51" t="s">
        <v>100</v>
      </c>
      <c r="F81" s="55" t="s">
        <v>80</v>
      </c>
      <c r="G81" s="59" t="s">
        <v>125</v>
      </c>
      <c r="H81" s="59" t="s">
        <v>117</v>
      </c>
      <c r="I81" s="59" t="s">
        <v>78</v>
      </c>
      <c r="J81" s="68" t="s">
        <v>93</v>
      </c>
      <c r="K81" s="42">
        <f t="shared" si="5"/>
        <v>0</v>
      </c>
      <c r="L81" s="42">
        <f t="shared" si="5"/>
        <v>0</v>
      </c>
      <c r="M81" s="42">
        <f t="shared" si="5"/>
        <v>0</v>
      </c>
      <c r="N81" s="34"/>
      <c r="O81" s="32" t="e">
        <f>K81-#REF!-#REF!-#REF!-#REF!</f>
        <v>#REF!</v>
      </c>
    </row>
    <row r="82" spans="1:15" ht="21" customHeight="1">
      <c r="A82" s="91" t="s">
        <v>28</v>
      </c>
      <c r="B82" s="91"/>
      <c r="C82" s="91"/>
      <c r="D82" s="91"/>
      <c r="E82" s="91"/>
      <c r="F82" s="91"/>
      <c r="G82" s="91"/>
      <c r="H82" s="91"/>
      <c r="I82" s="91"/>
      <c r="J82" s="23"/>
      <c r="K82" s="48">
        <f>K140+K173</f>
        <v>8443546</v>
      </c>
      <c r="L82" s="48">
        <f>L140+L173</f>
        <v>8597600</v>
      </c>
      <c r="M82" s="48">
        <f>M140+M173</f>
        <v>8646500</v>
      </c>
      <c r="N82" s="34"/>
      <c r="O82" s="32" t="e">
        <f>K82-#REF!-#REF!-#REF!-#REF!</f>
        <v>#REF!</v>
      </c>
    </row>
    <row r="83" spans="1:15" ht="12.75">
      <c r="A83" s="2"/>
      <c r="B83" s="18"/>
      <c r="C83" s="3"/>
      <c r="D83" s="3"/>
      <c r="E83" s="3"/>
      <c r="F83" s="3"/>
      <c r="G83" s="3"/>
      <c r="H83" s="3"/>
      <c r="I83" s="3"/>
      <c r="J83" s="3"/>
      <c r="K83" s="1"/>
      <c r="L83" s="1"/>
      <c r="O83" s="32"/>
    </row>
    <row r="84" spans="1:15" ht="12.75">
      <c r="A84" s="2"/>
      <c r="B84" s="18"/>
      <c r="C84" s="3"/>
      <c r="D84" s="3"/>
      <c r="E84" s="3"/>
      <c r="F84" s="3"/>
      <c r="G84" s="3"/>
      <c r="H84" s="3"/>
      <c r="I84" s="3"/>
      <c r="J84" s="3"/>
      <c r="K84" s="1"/>
      <c r="L84" s="1"/>
      <c r="M84" s="1"/>
      <c r="O84" s="32"/>
    </row>
    <row r="85" spans="1:15" ht="12.75">
      <c r="A85" s="83" t="s">
        <v>138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O85" s="32"/>
    </row>
    <row r="86" spans="1:15" ht="12.75">
      <c r="A86" s="84" t="s">
        <v>0</v>
      </c>
      <c r="B86" s="84" t="s">
        <v>1</v>
      </c>
      <c r="C86" s="85" t="s">
        <v>2</v>
      </c>
      <c r="D86" s="86"/>
      <c r="E86" s="86"/>
      <c r="F86" s="86"/>
      <c r="G86" s="86"/>
      <c r="H86" s="86"/>
      <c r="I86" s="86"/>
      <c r="J86" s="87"/>
      <c r="K86" s="70" t="s">
        <v>161</v>
      </c>
      <c r="L86" s="70" t="s">
        <v>152</v>
      </c>
      <c r="M86" s="70" t="s">
        <v>162</v>
      </c>
      <c r="O86" s="32"/>
    </row>
    <row r="87" spans="1:15" ht="22.5">
      <c r="A87" s="84"/>
      <c r="B87" s="84"/>
      <c r="C87" s="19" t="s">
        <v>24</v>
      </c>
      <c r="D87" s="19" t="s">
        <v>25</v>
      </c>
      <c r="E87" s="19" t="s">
        <v>26</v>
      </c>
      <c r="F87" s="19" t="s">
        <v>27</v>
      </c>
      <c r="G87" s="19" t="s">
        <v>3</v>
      </c>
      <c r="H87" s="19" t="s">
        <v>115</v>
      </c>
      <c r="I87" s="19" t="s">
        <v>4</v>
      </c>
      <c r="J87" s="67" t="s">
        <v>30</v>
      </c>
      <c r="K87" s="24"/>
      <c r="L87" s="25"/>
      <c r="M87" s="25"/>
      <c r="O87" s="32"/>
    </row>
    <row r="88" spans="1:15" ht="12.75">
      <c r="A88" s="13">
        <v>1</v>
      </c>
      <c r="B88" s="13">
        <v>2</v>
      </c>
      <c r="C88" s="13">
        <v>3</v>
      </c>
      <c r="D88" s="13">
        <v>4</v>
      </c>
      <c r="E88" s="13">
        <v>5</v>
      </c>
      <c r="F88" s="13">
        <v>6</v>
      </c>
      <c r="G88" s="13">
        <v>7</v>
      </c>
      <c r="H88" s="13">
        <v>8</v>
      </c>
      <c r="I88" s="13">
        <v>9</v>
      </c>
      <c r="J88" s="13">
        <v>10</v>
      </c>
      <c r="K88" s="27">
        <v>11</v>
      </c>
      <c r="L88" s="28">
        <v>12</v>
      </c>
      <c r="M88" s="29">
        <v>13</v>
      </c>
      <c r="O88" s="32"/>
    </row>
    <row r="89" spans="1:15" ht="18.75">
      <c r="A89" s="20" t="s">
        <v>98</v>
      </c>
      <c r="B89" s="21">
        <v>1</v>
      </c>
      <c r="C89" s="30" t="s">
        <v>88</v>
      </c>
      <c r="D89" s="30"/>
      <c r="E89" s="30"/>
      <c r="F89" s="30"/>
      <c r="G89" s="30"/>
      <c r="H89" s="30"/>
      <c r="I89" s="30"/>
      <c r="J89" s="30"/>
      <c r="K89" s="36"/>
      <c r="L89" s="37"/>
      <c r="M89" s="38"/>
      <c r="O89" s="32" t="e">
        <f>K89-#REF!-#REF!-#REF!-#REF!</f>
        <v>#REF!</v>
      </c>
    </row>
    <row r="90" spans="1:15" ht="18.75">
      <c r="A90" s="20" t="s">
        <v>98</v>
      </c>
      <c r="B90" s="21">
        <f>B89+1</f>
        <v>2</v>
      </c>
      <c r="C90" s="30" t="s">
        <v>88</v>
      </c>
      <c r="D90" s="30" t="s">
        <v>99</v>
      </c>
      <c r="E90" s="30"/>
      <c r="F90" s="30"/>
      <c r="G90" s="30"/>
      <c r="H90" s="30"/>
      <c r="I90" s="30"/>
      <c r="J90" s="30"/>
      <c r="K90" s="36"/>
      <c r="L90" s="37"/>
      <c r="M90" s="38"/>
      <c r="O90" s="32" t="e">
        <f>K90-#REF!-#REF!-#REF!-#REF!</f>
        <v>#REF!</v>
      </c>
    </row>
    <row r="91" spans="1:15" ht="25.5">
      <c r="A91" s="20" t="s">
        <v>104</v>
      </c>
      <c r="B91" s="21">
        <f aca="true" t="shared" si="6" ref="B91:B139">B90+1</f>
        <v>3</v>
      </c>
      <c r="C91" s="30" t="s">
        <v>88</v>
      </c>
      <c r="D91" s="30" t="s">
        <v>99</v>
      </c>
      <c r="E91" s="31" t="s">
        <v>100</v>
      </c>
      <c r="F91" s="30"/>
      <c r="G91" s="30"/>
      <c r="H91" s="30"/>
      <c r="I91" s="30"/>
      <c r="J91" s="30"/>
      <c r="K91" s="39">
        <v>0</v>
      </c>
      <c r="L91" s="40"/>
      <c r="M91" s="41"/>
      <c r="O91" s="32" t="e">
        <f>K91-#REF!-#REF!-#REF!-#REF!</f>
        <v>#REF!</v>
      </c>
    </row>
    <row r="92" spans="1:15" ht="45">
      <c r="A92" s="49" t="s">
        <v>87</v>
      </c>
      <c r="B92" s="21">
        <f t="shared" si="6"/>
        <v>4</v>
      </c>
      <c r="C92" s="50" t="s">
        <v>88</v>
      </c>
      <c r="D92" s="50" t="s">
        <v>99</v>
      </c>
      <c r="E92" s="51" t="s">
        <v>100</v>
      </c>
      <c r="F92" s="52" t="s">
        <v>86</v>
      </c>
      <c r="G92" s="52"/>
      <c r="H92" s="52"/>
      <c r="I92" s="52"/>
      <c r="J92" s="52"/>
      <c r="K92" s="42">
        <f>K93+K95+K100</f>
        <v>3694700</v>
      </c>
      <c r="L92" s="42">
        <f>L93+L95+L100</f>
        <v>3694700</v>
      </c>
      <c r="M92" s="42">
        <f>M93+M95+M100</f>
        <v>3694700</v>
      </c>
      <c r="O92" s="32" t="e">
        <f>K92-#REF!-#REF!-#REF!-#REF!</f>
        <v>#REF!</v>
      </c>
    </row>
    <row r="93" spans="1:15" ht="25.5">
      <c r="A93" s="49" t="s">
        <v>105</v>
      </c>
      <c r="B93" s="21">
        <f t="shared" si="6"/>
        <v>5</v>
      </c>
      <c r="C93" s="50" t="s">
        <v>88</v>
      </c>
      <c r="D93" s="50" t="s">
        <v>99</v>
      </c>
      <c r="E93" s="51" t="s">
        <v>100</v>
      </c>
      <c r="F93" s="53" t="s">
        <v>101</v>
      </c>
      <c r="G93" s="52"/>
      <c r="H93" s="52"/>
      <c r="I93" s="52"/>
      <c r="J93" s="52"/>
      <c r="K93" s="43">
        <f>K94</f>
        <v>2834600</v>
      </c>
      <c r="L93" s="43">
        <f>L94</f>
        <v>2834600</v>
      </c>
      <c r="M93" s="43">
        <f>M94</f>
        <v>2834600</v>
      </c>
      <c r="O93" s="32" t="e">
        <f>K93-#REF!-#REF!-#REF!-#REF!</f>
        <v>#REF!</v>
      </c>
    </row>
    <row r="94" spans="1:15" ht="25.5">
      <c r="A94" s="54" t="s">
        <v>31</v>
      </c>
      <c r="B94" s="21">
        <f t="shared" si="6"/>
        <v>6</v>
      </c>
      <c r="C94" s="50" t="s">
        <v>88</v>
      </c>
      <c r="D94" s="50" t="s">
        <v>99</v>
      </c>
      <c r="E94" s="51" t="s">
        <v>100</v>
      </c>
      <c r="F94" s="59" t="s">
        <v>101</v>
      </c>
      <c r="G94" s="55" t="s">
        <v>29</v>
      </c>
      <c r="H94" s="59" t="s">
        <v>93</v>
      </c>
      <c r="I94" s="60" t="s">
        <v>114</v>
      </c>
      <c r="J94" s="60" t="s">
        <v>93</v>
      </c>
      <c r="K94" s="44">
        <v>2834600</v>
      </c>
      <c r="L94" s="44">
        <v>2834600</v>
      </c>
      <c r="M94" s="44">
        <v>2834600</v>
      </c>
      <c r="O94" s="32" t="e">
        <f>K94-#REF!-#REF!-#REF!-#REF!</f>
        <v>#REF!</v>
      </c>
    </row>
    <row r="95" spans="1:15" ht="25.5">
      <c r="A95" s="54" t="s">
        <v>106</v>
      </c>
      <c r="B95" s="21">
        <f t="shared" si="6"/>
        <v>7</v>
      </c>
      <c r="C95" s="50" t="s">
        <v>88</v>
      </c>
      <c r="D95" s="50" t="s">
        <v>99</v>
      </c>
      <c r="E95" s="51" t="s">
        <v>100</v>
      </c>
      <c r="F95" s="59" t="s">
        <v>102</v>
      </c>
      <c r="G95" s="56"/>
      <c r="H95" s="56"/>
      <c r="I95" s="56"/>
      <c r="J95" s="57"/>
      <c r="K95" s="43">
        <f>K96+K97+K98+K99</f>
        <v>4000</v>
      </c>
      <c r="L95" s="43">
        <f>L96+L97+L98+L99</f>
        <v>4000</v>
      </c>
      <c r="M95" s="43">
        <f>M96+M97+M98+M99</f>
        <v>4000</v>
      </c>
      <c r="O95" s="32" t="e">
        <f>K95-#REF!-#REF!-#REF!-#REF!</f>
        <v>#REF!</v>
      </c>
    </row>
    <row r="96" spans="1:15" ht="25.5">
      <c r="A96" s="58" t="s">
        <v>89</v>
      </c>
      <c r="B96" s="21">
        <f t="shared" si="6"/>
        <v>8</v>
      </c>
      <c r="C96" s="50" t="s">
        <v>88</v>
      </c>
      <c r="D96" s="50" t="s">
        <v>99</v>
      </c>
      <c r="E96" s="51" t="s">
        <v>100</v>
      </c>
      <c r="F96" s="59" t="s">
        <v>102</v>
      </c>
      <c r="G96" s="55" t="s">
        <v>32</v>
      </c>
      <c r="H96" s="59" t="s">
        <v>93</v>
      </c>
      <c r="I96" s="59" t="s">
        <v>90</v>
      </c>
      <c r="J96" s="59" t="s">
        <v>93</v>
      </c>
      <c r="K96" s="44"/>
      <c r="L96" s="44"/>
      <c r="M96" s="45"/>
      <c r="O96" s="32" t="e">
        <f>K96-#REF!-#REF!-#REF!-#REF!</f>
        <v>#REF!</v>
      </c>
    </row>
    <row r="97" spans="1:15" ht="25.5">
      <c r="A97" s="58" t="s">
        <v>124</v>
      </c>
      <c r="B97" s="21">
        <f t="shared" si="6"/>
        <v>9</v>
      </c>
      <c r="C97" s="50" t="s">
        <v>88</v>
      </c>
      <c r="D97" s="50" t="s">
        <v>99</v>
      </c>
      <c r="E97" s="51" t="s">
        <v>100</v>
      </c>
      <c r="F97" s="59" t="s">
        <v>102</v>
      </c>
      <c r="G97" s="59" t="s">
        <v>123</v>
      </c>
      <c r="H97" s="59" t="s">
        <v>93</v>
      </c>
      <c r="I97" s="59" t="s">
        <v>114</v>
      </c>
      <c r="J97" s="59" t="s">
        <v>93</v>
      </c>
      <c r="K97" s="44"/>
      <c r="L97" s="44"/>
      <c r="M97" s="45"/>
      <c r="O97" s="32" t="e">
        <f>K97-#REF!-#REF!-#REF!-#REF!</f>
        <v>#REF!</v>
      </c>
    </row>
    <row r="98" spans="1:15" ht="25.5">
      <c r="A98" s="58" t="s">
        <v>34</v>
      </c>
      <c r="B98" s="21">
        <f t="shared" si="6"/>
        <v>10</v>
      </c>
      <c r="C98" s="50" t="s">
        <v>88</v>
      </c>
      <c r="D98" s="50" t="s">
        <v>99</v>
      </c>
      <c r="E98" s="51" t="s">
        <v>100</v>
      </c>
      <c r="F98" s="59" t="s">
        <v>102</v>
      </c>
      <c r="G98" s="59" t="s">
        <v>46</v>
      </c>
      <c r="H98" s="59" t="s">
        <v>93</v>
      </c>
      <c r="I98" s="55" t="s">
        <v>33</v>
      </c>
      <c r="J98" s="60" t="s">
        <v>93</v>
      </c>
      <c r="K98" s="44">
        <v>4000</v>
      </c>
      <c r="L98" s="44">
        <v>4000</v>
      </c>
      <c r="M98" s="44">
        <v>4000</v>
      </c>
      <c r="O98" s="32" t="e">
        <f>K98-#REF!-#REF!-#REF!-#REF!</f>
        <v>#REF!</v>
      </c>
    </row>
    <row r="99" spans="1:15" ht="25.5">
      <c r="A99" s="58" t="s">
        <v>91</v>
      </c>
      <c r="B99" s="21">
        <f t="shared" si="6"/>
        <v>11</v>
      </c>
      <c r="C99" s="50" t="s">
        <v>88</v>
      </c>
      <c r="D99" s="50" t="s">
        <v>99</v>
      </c>
      <c r="E99" s="51" t="s">
        <v>100</v>
      </c>
      <c r="F99" s="59" t="s">
        <v>102</v>
      </c>
      <c r="G99" s="59" t="s">
        <v>46</v>
      </c>
      <c r="H99" s="59" t="s">
        <v>93</v>
      </c>
      <c r="I99" s="59" t="s">
        <v>92</v>
      </c>
      <c r="J99" s="60" t="s">
        <v>93</v>
      </c>
      <c r="K99" s="44"/>
      <c r="L99" s="44"/>
      <c r="M99" s="45"/>
      <c r="O99" s="32" t="e">
        <f>K99-#REF!-#REF!-#REF!-#REF!</f>
        <v>#REF!</v>
      </c>
    </row>
    <row r="100" spans="1:15" ht="25.5">
      <c r="A100" s="49" t="s">
        <v>107</v>
      </c>
      <c r="B100" s="21">
        <f t="shared" si="6"/>
        <v>12</v>
      </c>
      <c r="C100" s="50" t="s">
        <v>88</v>
      </c>
      <c r="D100" s="50" t="s">
        <v>99</v>
      </c>
      <c r="E100" s="51" t="s">
        <v>100</v>
      </c>
      <c r="F100" s="53" t="s">
        <v>103</v>
      </c>
      <c r="G100" s="52"/>
      <c r="H100" s="52"/>
      <c r="I100" s="52"/>
      <c r="J100" s="52"/>
      <c r="K100" s="46">
        <f>K101</f>
        <v>856100</v>
      </c>
      <c r="L100" s="46">
        <f>L101</f>
        <v>856100</v>
      </c>
      <c r="M100" s="46">
        <f>M101</f>
        <v>856100</v>
      </c>
      <c r="O100" s="32" t="e">
        <f>K100-#REF!-#REF!-#REF!-#REF!</f>
        <v>#REF!</v>
      </c>
    </row>
    <row r="101" spans="1:15" ht="25.5">
      <c r="A101" s="54" t="s">
        <v>36</v>
      </c>
      <c r="B101" s="21">
        <f t="shared" si="6"/>
        <v>13</v>
      </c>
      <c r="C101" s="50" t="s">
        <v>88</v>
      </c>
      <c r="D101" s="50" t="s">
        <v>99</v>
      </c>
      <c r="E101" s="51" t="s">
        <v>100</v>
      </c>
      <c r="F101" s="59" t="s">
        <v>103</v>
      </c>
      <c r="G101" s="55" t="s">
        <v>35</v>
      </c>
      <c r="H101" s="59" t="s">
        <v>93</v>
      </c>
      <c r="I101" s="60" t="s">
        <v>114</v>
      </c>
      <c r="J101" s="60" t="s">
        <v>93</v>
      </c>
      <c r="K101" s="44">
        <v>856100</v>
      </c>
      <c r="L101" s="44">
        <v>856100</v>
      </c>
      <c r="M101" s="44">
        <v>856100</v>
      </c>
      <c r="O101" s="32" t="e">
        <f>K101-#REF!-#REF!-#REF!-#REF!</f>
        <v>#REF!</v>
      </c>
    </row>
    <row r="102" spans="1:15" ht="25.5">
      <c r="A102" s="54" t="s">
        <v>85</v>
      </c>
      <c r="B102" s="21">
        <f t="shared" si="6"/>
        <v>14</v>
      </c>
      <c r="C102" s="50" t="s">
        <v>88</v>
      </c>
      <c r="D102" s="50" t="s">
        <v>99</v>
      </c>
      <c r="E102" s="51" t="s">
        <v>100</v>
      </c>
      <c r="F102" s="53" t="s">
        <v>82</v>
      </c>
      <c r="G102" s="53"/>
      <c r="H102" s="53"/>
      <c r="I102" s="52"/>
      <c r="J102" s="53"/>
      <c r="K102" s="47">
        <f>K103+K109</f>
        <v>3559746</v>
      </c>
      <c r="L102" s="47">
        <f>L103+L109</f>
        <v>3666800</v>
      </c>
      <c r="M102" s="47">
        <f>M103+M109</f>
        <v>3666800</v>
      </c>
      <c r="O102" s="32" t="e">
        <f>K102-#REF!-#REF!-#REF!-#REF!</f>
        <v>#REF!</v>
      </c>
    </row>
    <row r="103" spans="1:15" ht="25.5">
      <c r="A103" s="54" t="s">
        <v>37</v>
      </c>
      <c r="B103" s="21">
        <f t="shared" si="6"/>
        <v>15</v>
      </c>
      <c r="C103" s="50" t="s">
        <v>88</v>
      </c>
      <c r="D103" s="50" t="s">
        <v>99</v>
      </c>
      <c r="E103" s="51" t="s">
        <v>100</v>
      </c>
      <c r="F103" s="55" t="s">
        <v>38</v>
      </c>
      <c r="G103" s="56"/>
      <c r="H103" s="56"/>
      <c r="I103" s="56"/>
      <c r="J103" s="56"/>
      <c r="K103" s="43">
        <f>K104+K105+K106+K107+K108</f>
        <v>0</v>
      </c>
      <c r="L103" s="43">
        <f>L104+L105+L106+L107+L108</f>
        <v>0</v>
      </c>
      <c r="M103" s="43">
        <f>M104+M105+M106+M107+M108</f>
        <v>0</v>
      </c>
      <c r="O103" s="32" t="e">
        <f>K103-#REF!-#REF!-#REF!-#REF!</f>
        <v>#REF!</v>
      </c>
    </row>
    <row r="104" spans="1:15" ht="25.5">
      <c r="A104" s="54" t="s">
        <v>40</v>
      </c>
      <c r="B104" s="21">
        <f t="shared" si="6"/>
        <v>16</v>
      </c>
      <c r="C104" s="50" t="s">
        <v>88</v>
      </c>
      <c r="D104" s="50" t="s">
        <v>99</v>
      </c>
      <c r="E104" s="51" t="s">
        <v>100</v>
      </c>
      <c r="F104" s="55" t="s">
        <v>38</v>
      </c>
      <c r="G104" s="55" t="s">
        <v>39</v>
      </c>
      <c r="H104" s="59" t="s">
        <v>93</v>
      </c>
      <c r="I104" s="60" t="s">
        <v>114</v>
      </c>
      <c r="J104" s="60" t="s">
        <v>93</v>
      </c>
      <c r="K104" s="44"/>
      <c r="L104" s="44"/>
      <c r="M104" s="45"/>
      <c r="O104" s="32" t="e">
        <f>K104-#REF!-#REF!-#REF!-#REF!</f>
        <v>#REF!</v>
      </c>
    </row>
    <row r="105" spans="1:15" ht="25.5">
      <c r="A105" s="58" t="s">
        <v>43</v>
      </c>
      <c r="B105" s="21">
        <f t="shared" si="6"/>
        <v>17</v>
      </c>
      <c r="C105" s="50" t="s">
        <v>88</v>
      </c>
      <c r="D105" s="50" t="s">
        <v>99</v>
      </c>
      <c r="E105" s="51" t="s">
        <v>100</v>
      </c>
      <c r="F105" s="55" t="s">
        <v>38</v>
      </c>
      <c r="G105" s="55" t="s">
        <v>42</v>
      </c>
      <c r="H105" s="59" t="s">
        <v>93</v>
      </c>
      <c r="I105" s="55" t="s">
        <v>44</v>
      </c>
      <c r="J105" s="60" t="s">
        <v>93</v>
      </c>
      <c r="K105" s="44"/>
      <c r="L105" s="44"/>
      <c r="M105" s="45"/>
      <c r="O105" s="32" t="e">
        <f>K105-#REF!-#REF!-#REF!-#REF!</f>
        <v>#REF!</v>
      </c>
    </row>
    <row r="106" spans="1:15" ht="25.5">
      <c r="A106" s="58" t="s">
        <v>48</v>
      </c>
      <c r="B106" s="21">
        <f t="shared" si="6"/>
        <v>18</v>
      </c>
      <c r="C106" s="50" t="s">
        <v>88</v>
      </c>
      <c r="D106" s="50" t="s">
        <v>99</v>
      </c>
      <c r="E106" s="51" t="s">
        <v>100</v>
      </c>
      <c r="F106" s="55" t="s">
        <v>38</v>
      </c>
      <c r="G106" s="55" t="s">
        <v>46</v>
      </c>
      <c r="H106" s="59" t="s">
        <v>93</v>
      </c>
      <c r="I106" s="55" t="s">
        <v>47</v>
      </c>
      <c r="J106" s="60" t="s">
        <v>93</v>
      </c>
      <c r="K106" s="44"/>
      <c r="L106" s="44"/>
      <c r="M106" s="45"/>
      <c r="O106" s="32" t="e">
        <f>K106-#REF!-#REF!-#REF!-#REF!</f>
        <v>#REF!</v>
      </c>
    </row>
    <row r="107" spans="1:15" ht="25.5">
      <c r="A107" s="58" t="s">
        <v>51</v>
      </c>
      <c r="B107" s="21">
        <f t="shared" si="6"/>
        <v>19</v>
      </c>
      <c r="C107" s="50" t="s">
        <v>88</v>
      </c>
      <c r="D107" s="50" t="s">
        <v>99</v>
      </c>
      <c r="E107" s="51" t="s">
        <v>100</v>
      </c>
      <c r="F107" s="55" t="s">
        <v>38</v>
      </c>
      <c r="G107" s="55" t="s">
        <v>50</v>
      </c>
      <c r="H107" s="59" t="s">
        <v>93</v>
      </c>
      <c r="I107" s="55" t="s">
        <v>52</v>
      </c>
      <c r="J107" s="60" t="s">
        <v>93</v>
      </c>
      <c r="K107" s="44"/>
      <c r="L107" s="44"/>
      <c r="M107" s="45"/>
      <c r="O107" s="32" t="e">
        <f>K107-#REF!-#REF!-#REF!-#REF!</f>
        <v>#REF!</v>
      </c>
    </row>
    <row r="108" spans="1:15" ht="25.5">
      <c r="A108" s="58" t="s">
        <v>55</v>
      </c>
      <c r="B108" s="21">
        <f t="shared" si="6"/>
        <v>20</v>
      </c>
      <c r="C108" s="50" t="s">
        <v>88</v>
      </c>
      <c r="D108" s="50" t="s">
        <v>99</v>
      </c>
      <c r="E108" s="51" t="s">
        <v>100</v>
      </c>
      <c r="F108" s="55" t="s">
        <v>38</v>
      </c>
      <c r="G108" s="59" t="s">
        <v>122</v>
      </c>
      <c r="H108" s="59" t="s">
        <v>93</v>
      </c>
      <c r="I108" s="59" t="s">
        <v>114</v>
      </c>
      <c r="J108" s="60" t="s">
        <v>93</v>
      </c>
      <c r="K108" s="44"/>
      <c r="L108" s="44"/>
      <c r="M108" s="45"/>
      <c r="O108" s="32" t="e">
        <f>K108-#REF!-#REF!-#REF!-#REF!</f>
        <v>#REF!</v>
      </c>
    </row>
    <row r="109" spans="1:15" ht="25.5">
      <c r="A109" s="54" t="s">
        <v>56</v>
      </c>
      <c r="B109" s="21">
        <f t="shared" si="6"/>
        <v>21</v>
      </c>
      <c r="C109" s="50" t="s">
        <v>88</v>
      </c>
      <c r="D109" s="50" t="s">
        <v>99</v>
      </c>
      <c r="E109" s="51" t="s">
        <v>100</v>
      </c>
      <c r="F109" s="55" t="s">
        <v>57</v>
      </c>
      <c r="G109" s="56"/>
      <c r="H109" s="56"/>
      <c r="I109" s="56"/>
      <c r="J109" s="56"/>
      <c r="K109" s="43">
        <f>K111+K118+K122+K125+K127</f>
        <v>3559746</v>
      </c>
      <c r="L109" s="43">
        <f>L111+L118+L122+L125+L127</f>
        <v>3666800</v>
      </c>
      <c r="M109" s="43">
        <f>M111+M118+M122+M125+M127</f>
        <v>3666800</v>
      </c>
      <c r="O109" s="32" t="e">
        <f>K109-#REF!-#REF!-#REF!-#REF!</f>
        <v>#REF!</v>
      </c>
    </row>
    <row r="110" spans="1:15" ht="25.5">
      <c r="A110" s="54" t="s">
        <v>40</v>
      </c>
      <c r="B110" s="21">
        <f t="shared" si="6"/>
        <v>22</v>
      </c>
      <c r="C110" s="50" t="s">
        <v>88</v>
      </c>
      <c r="D110" s="50" t="s">
        <v>99</v>
      </c>
      <c r="E110" s="51" t="s">
        <v>100</v>
      </c>
      <c r="F110" s="55" t="s">
        <v>57</v>
      </c>
      <c r="G110" s="55" t="s">
        <v>39</v>
      </c>
      <c r="H110" s="59" t="s">
        <v>93</v>
      </c>
      <c r="I110" s="68" t="s">
        <v>114</v>
      </c>
      <c r="J110" s="60" t="s">
        <v>93</v>
      </c>
      <c r="K110" s="44"/>
      <c r="L110" s="44"/>
      <c r="M110" s="45"/>
      <c r="O110" s="32" t="e">
        <f>K110-#REF!-#REF!-#REF!-#REF!</f>
        <v>#REF!</v>
      </c>
    </row>
    <row r="111" spans="1:15" ht="25.5">
      <c r="A111" s="54" t="s">
        <v>58</v>
      </c>
      <c r="B111" s="21">
        <f t="shared" si="6"/>
        <v>23</v>
      </c>
      <c r="C111" s="50" t="s">
        <v>88</v>
      </c>
      <c r="D111" s="50" t="s">
        <v>99</v>
      </c>
      <c r="E111" s="51" t="s">
        <v>100</v>
      </c>
      <c r="F111" s="55" t="s">
        <v>57</v>
      </c>
      <c r="G111" s="55" t="s">
        <v>59</v>
      </c>
      <c r="H111" s="59"/>
      <c r="I111" s="68"/>
      <c r="J111" s="60"/>
      <c r="K111" s="43">
        <f>K112+K113+K115+K116+K114+K117</f>
        <v>1963930</v>
      </c>
      <c r="L111" s="43">
        <f>L112+L113+L115+L116+L114+L117</f>
        <v>2324900</v>
      </c>
      <c r="M111" s="43">
        <f>M112+M113+M115+M116+M114+M117</f>
        <v>2324900</v>
      </c>
      <c r="O111" s="32" t="e">
        <f>K111-#REF!-#REF!-#REF!-#REF!</f>
        <v>#REF!</v>
      </c>
    </row>
    <row r="112" spans="1:15" ht="25.5">
      <c r="A112" s="58" t="s">
        <v>60</v>
      </c>
      <c r="B112" s="21">
        <f t="shared" si="6"/>
        <v>24</v>
      </c>
      <c r="C112" s="50" t="s">
        <v>88</v>
      </c>
      <c r="D112" s="50" t="s">
        <v>99</v>
      </c>
      <c r="E112" s="51" t="s">
        <v>100</v>
      </c>
      <c r="F112" s="59" t="s">
        <v>150</v>
      </c>
      <c r="G112" s="55" t="s">
        <v>59</v>
      </c>
      <c r="H112" s="59" t="s">
        <v>93</v>
      </c>
      <c r="I112" s="55" t="s">
        <v>61</v>
      </c>
      <c r="J112" s="60" t="s">
        <v>93</v>
      </c>
      <c r="K112" s="44">
        <v>566300</v>
      </c>
      <c r="L112" s="44">
        <v>566300</v>
      </c>
      <c r="M112" s="44">
        <v>566300</v>
      </c>
      <c r="O112" s="32" t="e">
        <f>K112-#REF!-#REF!-#REF!-#REF!</f>
        <v>#REF!</v>
      </c>
    </row>
    <row r="113" spans="1:15" ht="25.5">
      <c r="A113" s="58" t="s">
        <v>63</v>
      </c>
      <c r="B113" s="21">
        <f t="shared" si="6"/>
        <v>25</v>
      </c>
      <c r="C113" s="50" t="s">
        <v>88</v>
      </c>
      <c r="D113" s="50" t="s">
        <v>99</v>
      </c>
      <c r="E113" s="51" t="s">
        <v>100</v>
      </c>
      <c r="F113" s="59" t="s">
        <v>150</v>
      </c>
      <c r="G113" s="55" t="s">
        <v>59</v>
      </c>
      <c r="H113" s="59" t="s">
        <v>93</v>
      </c>
      <c r="I113" s="55" t="s">
        <v>62</v>
      </c>
      <c r="J113" s="60" t="s">
        <v>93</v>
      </c>
      <c r="K113" s="44">
        <v>1193130</v>
      </c>
      <c r="L113" s="44">
        <v>1554100</v>
      </c>
      <c r="M113" s="44">
        <v>1554100</v>
      </c>
      <c r="O113" s="32" t="e">
        <f>K113-#REF!-#REF!-#REF!-#REF!</f>
        <v>#REF!</v>
      </c>
    </row>
    <row r="114" spans="1:15" ht="25.5">
      <c r="A114" s="58" t="s">
        <v>109</v>
      </c>
      <c r="B114" s="21">
        <f t="shared" si="6"/>
        <v>26</v>
      </c>
      <c r="C114" s="50" t="s">
        <v>88</v>
      </c>
      <c r="D114" s="50" t="s">
        <v>99</v>
      </c>
      <c r="E114" s="51" t="s">
        <v>100</v>
      </c>
      <c r="F114" s="59" t="s">
        <v>150</v>
      </c>
      <c r="G114" s="55" t="s">
        <v>59</v>
      </c>
      <c r="H114" s="59" t="s">
        <v>93</v>
      </c>
      <c r="I114" s="59" t="s">
        <v>108</v>
      </c>
      <c r="J114" s="60" t="s">
        <v>93</v>
      </c>
      <c r="K114" s="44"/>
      <c r="L114" s="44"/>
      <c r="M114" s="44"/>
      <c r="O114" s="32" t="e">
        <f>K114-#REF!-#REF!-#REF!-#REF!</f>
        <v>#REF!</v>
      </c>
    </row>
    <row r="115" spans="1:15" ht="25.5">
      <c r="A115" s="58" t="s">
        <v>64</v>
      </c>
      <c r="B115" s="21">
        <f t="shared" si="6"/>
        <v>27</v>
      </c>
      <c r="C115" s="50" t="s">
        <v>88</v>
      </c>
      <c r="D115" s="50" t="s">
        <v>99</v>
      </c>
      <c r="E115" s="51" t="s">
        <v>100</v>
      </c>
      <c r="F115" s="55" t="s">
        <v>57</v>
      </c>
      <c r="G115" s="55" t="s">
        <v>59</v>
      </c>
      <c r="H115" s="59" t="s">
        <v>93</v>
      </c>
      <c r="I115" s="55" t="s">
        <v>65</v>
      </c>
      <c r="J115" s="60" t="s">
        <v>93</v>
      </c>
      <c r="K115" s="44">
        <v>101100</v>
      </c>
      <c r="L115" s="44">
        <v>101100</v>
      </c>
      <c r="M115" s="44">
        <v>101100</v>
      </c>
      <c r="O115" s="32" t="e">
        <f>K115-#REF!-#REF!-#REF!-#REF!</f>
        <v>#REF!</v>
      </c>
    </row>
    <row r="116" spans="1:15" ht="25.5">
      <c r="A116" s="58" t="s">
        <v>67</v>
      </c>
      <c r="B116" s="21">
        <f t="shared" si="6"/>
        <v>28</v>
      </c>
      <c r="C116" s="50" t="s">
        <v>88</v>
      </c>
      <c r="D116" s="50" t="s">
        <v>99</v>
      </c>
      <c r="E116" s="51" t="s">
        <v>100</v>
      </c>
      <c r="F116" s="55" t="s">
        <v>57</v>
      </c>
      <c r="G116" s="55" t="s">
        <v>59</v>
      </c>
      <c r="H116" s="59" t="s">
        <v>93</v>
      </c>
      <c r="I116" s="55" t="s">
        <v>66</v>
      </c>
      <c r="J116" s="60" t="s">
        <v>93</v>
      </c>
      <c r="K116" s="44">
        <v>78800</v>
      </c>
      <c r="L116" s="44">
        <v>78800</v>
      </c>
      <c r="M116" s="44">
        <v>78800</v>
      </c>
      <c r="O116" s="32" t="e">
        <f>K116-#REF!-#REF!-#REF!-#REF!</f>
        <v>#REF!</v>
      </c>
    </row>
    <row r="117" spans="1:15" ht="25.5">
      <c r="A117" s="58" t="s">
        <v>68</v>
      </c>
      <c r="B117" s="21">
        <f t="shared" si="6"/>
        <v>29</v>
      </c>
      <c r="C117" s="50" t="s">
        <v>88</v>
      </c>
      <c r="D117" s="50" t="s">
        <v>99</v>
      </c>
      <c r="E117" s="51" t="s">
        <v>100</v>
      </c>
      <c r="F117" s="55" t="s">
        <v>57</v>
      </c>
      <c r="G117" s="55" t="s">
        <v>59</v>
      </c>
      <c r="H117" s="59" t="s">
        <v>93</v>
      </c>
      <c r="I117" s="59" t="s">
        <v>151</v>
      </c>
      <c r="J117" s="60" t="s">
        <v>93</v>
      </c>
      <c r="K117" s="44">
        <v>24600</v>
      </c>
      <c r="L117" s="44">
        <v>24600</v>
      </c>
      <c r="M117" s="44">
        <v>24600</v>
      </c>
      <c r="O117" s="32" t="e">
        <f>K117-#REF!-#REF!-#REF!-#REF!</f>
        <v>#REF!</v>
      </c>
    </row>
    <row r="118" spans="1:15" ht="25.5">
      <c r="A118" s="54" t="s">
        <v>41</v>
      </c>
      <c r="B118" s="21">
        <f t="shared" si="6"/>
        <v>30</v>
      </c>
      <c r="C118" s="50" t="s">
        <v>88</v>
      </c>
      <c r="D118" s="50" t="s">
        <v>99</v>
      </c>
      <c r="E118" s="51" t="s">
        <v>100</v>
      </c>
      <c r="F118" s="55" t="s">
        <v>57</v>
      </c>
      <c r="G118" s="55" t="s">
        <v>42</v>
      </c>
      <c r="H118" s="59"/>
      <c r="I118" s="68"/>
      <c r="J118" s="60"/>
      <c r="K118" s="43">
        <f>K119+K120+K121</f>
        <v>104700</v>
      </c>
      <c r="L118" s="43">
        <f>L119+L120+L121</f>
        <v>104700</v>
      </c>
      <c r="M118" s="43">
        <f>M119+M120</f>
        <v>104700</v>
      </c>
      <c r="O118" s="32" t="e">
        <f>K118-#REF!-#REF!-#REF!-#REF!</f>
        <v>#REF!</v>
      </c>
    </row>
    <row r="119" spans="1:15" ht="25.5">
      <c r="A119" s="58" t="s">
        <v>68</v>
      </c>
      <c r="B119" s="21">
        <f t="shared" si="6"/>
        <v>31</v>
      </c>
      <c r="C119" s="50" t="s">
        <v>88</v>
      </c>
      <c r="D119" s="50" t="s">
        <v>99</v>
      </c>
      <c r="E119" s="51" t="s">
        <v>100</v>
      </c>
      <c r="F119" s="55" t="s">
        <v>57</v>
      </c>
      <c r="G119" s="55" t="s">
        <v>42</v>
      </c>
      <c r="H119" s="59" t="s">
        <v>93</v>
      </c>
      <c r="I119" s="55" t="s">
        <v>69</v>
      </c>
      <c r="J119" s="60" t="s">
        <v>93</v>
      </c>
      <c r="K119" s="44">
        <v>104700</v>
      </c>
      <c r="L119" s="44">
        <v>104700</v>
      </c>
      <c r="M119" s="44">
        <v>104700</v>
      </c>
      <c r="O119" s="32" t="e">
        <f>K119-#REF!-#REF!-#REF!-#REF!</f>
        <v>#REF!</v>
      </c>
    </row>
    <row r="120" spans="1:15" ht="25.5">
      <c r="A120" s="58" t="s">
        <v>70</v>
      </c>
      <c r="B120" s="21">
        <f t="shared" si="6"/>
        <v>32</v>
      </c>
      <c r="C120" s="50" t="s">
        <v>88</v>
      </c>
      <c r="D120" s="50" t="s">
        <v>99</v>
      </c>
      <c r="E120" s="51" t="s">
        <v>100</v>
      </c>
      <c r="F120" s="55" t="s">
        <v>57</v>
      </c>
      <c r="G120" s="55" t="s">
        <v>42</v>
      </c>
      <c r="H120" s="59" t="s">
        <v>93</v>
      </c>
      <c r="I120" s="55" t="s">
        <v>71</v>
      </c>
      <c r="J120" s="60" t="s">
        <v>93</v>
      </c>
      <c r="K120" s="44"/>
      <c r="L120" s="44"/>
      <c r="M120" s="45"/>
      <c r="O120" s="32" t="e">
        <f>K120-#REF!-#REF!-#REF!-#REF!</f>
        <v>#REF!</v>
      </c>
    </row>
    <row r="121" spans="1:15" ht="21.75" customHeight="1">
      <c r="A121" s="58" t="s">
        <v>147</v>
      </c>
      <c r="B121" s="21">
        <f t="shared" si="6"/>
        <v>33</v>
      </c>
      <c r="C121" s="50" t="s">
        <v>88</v>
      </c>
      <c r="D121" s="50" t="s">
        <v>99</v>
      </c>
      <c r="E121" s="51" t="s">
        <v>100</v>
      </c>
      <c r="F121" s="55" t="s">
        <v>57</v>
      </c>
      <c r="G121" s="55" t="s">
        <v>42</v>
      </c>
      <c r="H121" s="59" t="s">
        <v>93</v>
      </c>
      <c r="I121" s="59" t="s">
        <v>148</v>
      </c>
      <c r="J121" s="60" t="s">
        <v>93</v>
      </c>
      <c r="K121" s="44"/>
      <c r="L121" s="44"/>
      <c r="M121" s="45"/>
      <c r="O121" s="32" t="e">
        <f>K121-#REF!-#REF!-#REF!-#REF!</f>
        <v>#REF!</v>
      </c>
    </row>
    <row r="122" spans="1:15" ht="25.5">
      <c r="A122" s="54" t="s">
        <v>45</v>
      </c>
      <c r="B122" s="21">
        <f t="shared" si="6"/>
        <v>34</v>
      </c>
      <c r="C122" s="50" t="s">
        <v>88</v>
      </c>
      <c r="D122" s="50" t="s">
        <v>99</v>
      </c>
      <c r="E122" s="51" t="s">
        <v>100</v>
      </c>
      <c r="F122" s="55" t="s">
        <v>57</v>
      </c>
      <c r="G122" s="55" t="s">
        <v>46</v>
      </c>
      <c r="H122" s="59"/>
      <c r="I122" s="61"/>
      <c r="J122" s="60"/>
      <c r="K122" s="43">
        <f>K124</f>
        <v>242000</v>
      </c>
      <c r="L122" s="43">
        <f>L124</f>
        <v>120000</v>
      </c>
      <c r="M122" s="43">
        <f>M124</f>
        <v>120000</v>
      </c>
      <c r="O122" s="32" t="e">
        <f>K122-#REF!-#REF!-#REF!-#REF!</f>
        <v>#REF!</v>
      </c>
    </row>
    <row r="123" spans="1:15" ht="18.75">
      <c r="A123" s="54"/>
      <c r="B123" s="21"/>
      <c r="C123" s="50"/>
      <c r="D123" s="50"/>
      <c r="E123" s="51"/>
      <c r="F123" s="55"/>
      <c r="G123" s="55"/>
      <c r="H123" s="59"/>
      <c r="I123" s="61"/>
      <c r="J123" s="60"/>
      <c r="K123" s="43"/>
      <c r="L123" s="43"/>
      <c r="M123" s="43"/>
      <c r="O123" s="32"/>
    </row>
    <row r="124" spans="1:15" ht="25.5">
      <c r="A124" s="58" t="s">
        <v>48</v>
      </c>
      <c r="B124" s="21">
        <f>B122+1</f>
        <v>35</v>
      </c>
      <c r="C124" s="50" t="s">
        <v>88</v>
      </c>
      <c r="D124" s="50" t="s">
        <v>99</v>
      </c>
      <c r="E124" s="51" t="s">
        <v>100</v>
      </c>
      <c r="F124" s="55" t="s">
        <v>57</v>
      </c>
      <c r="G124" s="55" t="s">
        <v>46</v>
      </c>
      <c r="H124" s="59" t="s">
        <v>93</v>
      </c>
      <c r="I124" s="55" t="s">
        <v>47</v>
      </c>
      <c r="J124" s="60" t="s">
        <v>93</v>
      </c>
      <c r="K124" s="44">
        <v>242000</v>
      </c>
      <c r="L124" s="44">
        <v>120000</v>
      </c>
      <c r="M124" s="44">
        <v>120000</v>
      </c>
      <c r="O124" s="32" t="e">
        <f>K124-#REF!-#REF!-#REF!-#REF!</f>
        <v>#REF!</v>
      </c>
    </row>
    <row r="125" spans="1:15" ht="25.5">
      <c r="A125" s="54" t="s">
        <v>49</v>
      </c>
      <c r="B125" s="21">
        <f t="shared" si="6"/>
        <v>36</v>
      </c>
      <c r="C125" s="50" t="s">
        <v>88</v>
      </c>
      <c r="D125" s="50" t="s">
        <v>99</v>
      </c>
      <c r="E125" s="51" t="s">
        <v>100</v>
      </c>
      <c r="F125" s="55" t="s">
        <v>57</v>
      </c>
      <c r="G125" s="55" t="s">
        <v>50</v>
      </c>
      <c r="H125" s="59"/>
      <c r="I125" s="68"/>
      <c r="J125" s="60"/>
      <c r="K125" s="43">
        <f>K126</f>
        <v>45000</v>
      </c>
      <c r="L125" s="43">
        <f>L126</f>
        <v>0</v>
      </c>
      <c r="M125" s="43">
        <f>M126</f>
        <v>0</v>
      </c>
      <c r="O125" s="32" t="e">
        <f>K125-#REF!-#REF!-#REF!-#REF!</f>
        <v>#REF!</v>
      </c>
    </row>
    <row r="126" spans="1:15" ht="25.5">
      <c r="A126" s="58" t="s">
        <v>51</v>
      </c>
      <c r="B126" s="21">
        <f t="shared" si="6"/>
        <v>37</v>
      </c>
      <c r="C126" s="50" t="s">
        <v>88</v>
      </c>
      <c r="D126" s="50" t="s">
        <v>99</v>
      </c>
      <c r="E126" s="51" t="s">
        <v>100</v>
      </c>
      <c r="F126" s="55" t="s">
        <v>57</v>
      </c>
      <c r="G126" s="55" t="s">
        <v>50</v>
      </c>
      <c r="H126" s="59" t="s">
        <v>93</v>
      </c>
      <c r="I126" s="55" t="s">
        <v>52</v>
      </c>
      <c r="J126" s="60" t="s">
        <v>93</v>
      </c>
      <c r="K126" s="44">
        <v>45000</v>
      </c>
      <c r="L126" s="44"/>
      <c r="M126" s="45"/>
      <c r="O126" s="32" t="e">
        <f>K126-#REF!-#REF!-#REF!-#REF!</f>
        <v>#REF!</v>
      </c>
    </row>
    <row r="127" spans="1:15" ht="25.5">
      <c r="A127" s="54" t="s">
        <v>54</v>
      </c>
      <c r="B127" s="21">
        <f t="shared" si="6"/>
        <v>38</v>
      </c>
      <c r="C127" s="50" t="s">
        <v>88</v>
      </c>
      <c r="D127" s="50" t="s">
        <v>99</v>
      </c>
      <c r="E127" s="51" t="s">
        <v>100</v>
      </c>
      <c r="F127" s="55" t="s">
        <v>57</v>
      </c>
      <c r="G127" s="55" t="s">
        <v>53</v>
      </c>
      <c r="H127" s="59"/>
      <c r="I127" s="59"/>
      <c r="J127" s="60"/>
      <c r="K127" s="43">
        <f>K130+K131+K132+K128+K129</f>
        <v>1204116</v>
      </c>
      <c r="L127" s="43">
        <f>L130+L131+L132+L128+L129</f>
        <v>1117200</v>
      </c>
      <c r="M127" s="43">
        <f>M130+M131+M132+M128+M129</f>
        <v>1117200</v>
      </c>
      <c r="O127" s="32" t="e">
        <f>K127-#REF!-#REF!-#REF!-#REF!</f>
        <v>#REF!</v>
      </c>
    </row>
    <row r="128" spans="1:15" ht="25.5">
      <c r="A128" s="58" t="s">
        <v>112</v>
      </c>
      <c r="B128" s="21">
        <f t="shared" si="6"/>
        <v>39</v>
      </c>
      <c r="C128" s="50" t="s">
        <v>88</v>
      </c>
      <c r="D128" s="50" t="s">
        <v>99</v>
      </c>
      <c r="E128" s="51" t="s">
        <v>100</v>
      </c>
      <c r="F128" s="55" t="s">
        <v>57</v>
      </c>
      <c r="G128" s="59" t="s">
        <v>127</v>
      </c>
      <c r="H128" s="59" t="s">
        <v>93</v>
      </c>
      <c r="I128" s="59" t="s">
        <v>114</v>
      </c>
      <c r="J128" s="60" t="s">
        <v>93</v>
      </c>
      <c r="K128" s="69">
        <v>1104116</v>
      </c>
      <c r="L128" s="69">
        <v>1029200</v>
      </c>
      <c r="M128" s="69">
        <v>1029200</v>
      </c>
      <c r="O128" s="32" t="e">
        <f>K128-#REF!-#REF!-#REF!-#REF!</f>
        <v>#REF!</v>
      </c>
    </row>
    <row r="129" spans="1:15" ht="25.5">
      <c r="A129" s="58" t="s">
        <v>113</v>
      </c>
      <c r="B129" s="21">
        <f t="shared" si="6"/>
        <v>40</v>
      </c>
      <c r="C129" s="50" t="s">
        <v>88</v>
      </c>
      <c r="D129" s="50" t="s">
        <v>99</v>
      </c>
      <c r="E129" s="51" t="s">
        <v>100</v>
      </c>
      <c r="F129" s="55" t="s">
        <v>57</v>
      </c>
      <c r="G129" s="59" t="s">
        <v>126</v>
      </c>
      <c r="H129" s="59" t="s">
        <v>93</v>
      </c>
      <c r="I129" s="59" t="s">
        <v>114</v>
      </c>
      <c r="J129" s="60" t="s">
        <v>93</v>
      </c>
      <c r="K129" s="64"/>
      <c r="L129" s="64"/>
      <c r="M129" s="64"/>
      <c r="O129" s="32" t="e">
        <f>K129-#REF!-#REF!-#REF!-#REF!</f>
        <v>#REF!</v>
      </c>
    </row>
    <row r="130" spans="1:15" ht="25.5">
      <c r="A130" s="58" t="s">
        <v>55</v>
      </c>
      <c r="B130" s="21">
        <f t="shared" si="6"/>
        <v>41</v>
      </c>
      <c r="C130" s="50" t="s">
        <v>88</v>
      </c>
      <c r="D130" s="50" t="s">
        <v>99</v>
      </c>
      <c r="E130" s="51" t="s">
        <v>100</v>
      </c>
      <c r="F130" s="55" t="s">
        <v>57</v>
      </c>
      <c r="G130" s="59" t="s">
        <v>122</v>
      </c>
      <c r="H130" s="59" t="s">
        <v>93</v>
      </c>
      <c r="I130" s="59" t="s">
        <v>114</v>
      </c>
      <c r="J130" s="60" t="s">
        <v>93</v>
      </c>
      <c r="K130" s="44">
        <v>100000</v>
      </c>
      <c r="L130" s="44">
        <v>88000</v>
      </c>
      <c r="M130" s="44">
        <v>88000</v>
      </c>
      <c r="O130" s="32" t="e">
        <f>K130-#REF!-#REF!-#REF!-#REF!</f>
        <v>#REF!</v>
      </c>
    </row>
    <row r="131" spans="1:15" ht="25.5">
      <c r="A131" s="58" t="s">
        <v>73</v>
      </c>
      <c r="B131" s="21">
        <f t="shared" si="6"/>
        <v>42</v>
      </c>
      <c r="C131" s="50" t="s">
        <v>88</v>
      </c>
      <c r="D131" s="50" t="s">
        <v>99</v>
      </c>
      <c r="E131" s="51" t="s">
        <v>100</v>
      </c>
      <c r="F131" s="55" t="s">
        <v>57</v>
      </c>
      <c r="G131" s="59" t="s">
        <v>126</v>
      </c>
      <c r="H131" s="59" t="s">
        <v>93</v>
      </c>
      <c r="I131" s="55" t="s">
        <v>72</v>
      </c>
      <c r="J131" s="60" t="s">
        <v>93</v>
      </c>
      <c r="K131" s="44"/>
      <c r="L131" s="44"/>
      <c r="M131" s="45"/>
      <c r="O131" s="32" t="e">
        <f>K131-#REF!-#REF!-#REF!-#REF!</f>
        <v>#REF!</v>
      </c>
    </row>
    <row r="132" spans="1:15" ht="25.5">
      <c r="A132" s="58" t="s">
        <v>74</v>
      </c>
      <c r="B132" s="21">
        <f t="shared" si="6"/>
        <v>43</v>
      </c>
      <c r="C132" s="50" t="s">
        <v>88</v>
      </c>
      <c r="D132" s="50" t="s">
        <v>99</v>
      </c>
      <c r="E132" s="51" t="s">
        <v>100</v>
      </c>
      <c r="F132" s="55" t="s">
        <v>57</v>
      </c>
      <c r="G132" s="59" t="s">
        <v>126</v>
      </c>
      <c r="H132" s="59" t="s">
        <v>93</v>
      </c>
      <c r="I132" s="55" t="s">
        <v>75</v>
      </c>
      <c r="J132" s="60" t="s">
        <v>93</v>
      </c>
      <c r="K132" s="44"/>
      <c r="L132" s="44"/>
      <c r="M132" s="45"/>
      <c r="O132" s="32" t="e">
        <f>K132-#REF!-#REF!-#REF!-#REF!</f>
        <v>#REF!</v>
      </c>
    </row>
    <row r="133" spans="1:15" ht="25.5">
      <c r="A133" s="54" t="s">
        <v>84</v>
      </c>
      <c r="B133" s="21">
        <f t="shared" si="6"/>
        <v>44</v>
      </c>
      <c r="C133" s="50" t="s">
        <v>88</v>
      </c>
      <c r="D133" s="50" t="s">
        <v>99</v>
      </c>
      <c r="E133" s="51" t="s">
        <v>100</v>
      </c>
      <c r="F133" s="53" t="s">
        <v>83</v>
      </c>
      <c r="G133" s="53"/>
      <c r="H133" s="53"/>
      <c r="I133" s="53"/>
      <c r="J133" s="62"/>
      <c r="K133" s="47">
        <f>K136+K138+K134</f>
        <v>15000</v>
      </c>
      <c r="L133" s="47">
        <f>L136+L138+L134</f>
        <v>15000</v>
      </c>
      <c r="M133" s="47">
        <f>M136+M138+M134</f>
        <v>15000</v>
      </c>
      <c r="O133" s="32" t="e">
        <f>K133-#REF!-#REF!-#REF!-#REF!</f>
        <v>#REF!</v>
      </c>
    </row>
    <row r="134" spans="1:15" ht="25.5">
      <c r="A134" s="54" t="s">
        <v>110</v>
      </c>
      <c r="B134" s="21">
        <f t="shared" si="6"/>
        <v>45</v>
      </c>
      <c r="C134" s="50" t="s">
        <v>88</v>
      </c>
      <c r="D134" s="50" t="s">
        <v>99</v>
      </c>
      <c r="E134" s="51" t="s">
        <v>100</v>
      </c>
      <c r="F134" s="59" t="s">
        <v>111</v>
      </c>
      <c r="G134" s="53"/>
      <c r="H134" s="53"/>
      <c r="I134" s="53"/>
      <c r="J134" s="62"/>
      <c r="K134" s="63">
        <f>K135</f>
        <v>15000</v>
      </c>
      <c r="L134" s="63">
        <f>L135</f>
        <v>15000</v>
      </c>
      <c r="M134" s="63">
        <f>M135</f>
        <v>15000</v>
      </c>
      <c r="O134" s="32" t="e">
        <f>K134-#REF!-#REF!-#REF!-#REF!</f>
        <v>#REF!</v>
      </c>
    </row>
    <row r="135" spans="1:15" ht="25.5">
      <c r="A135" s="58" t="s">
        <v>79</v>
      </c>
      <c r="B135" s="21">
        <f t="shared" si="6"/>
        <v>46</v>
      </c>
      <c r="C135" s="50" t="s">
        <v>88</v>
      </c>
      <c r="D135" s="50" t="s">
        <v>99</v>
      </c>
      <c r="E135" s="51" t="s">
        <v>100</v>
      </c>
      <c r="F135" s="59" t="s">
        <v>111</v>
      </c>
      <c r="G135" s="59" t="s">
        <v>125</v>
      </c>
      <c r="H135" s="59" t="s">
        <v>93</v>
      </c>
      <c r="I135" s="59" t="s">
        <v>78</v>
      </c>
      <c r="J135" s="62" t="s">
        <v>93</v>
      </c>
      <c r="K135" s="44">
        <v>15000</v>
      </c>
      <c r="L135" s="44">
        <v>15000</v>
      </c>
      <c r="M135" s="44">
        <v>15000</v>
      </c>
      <c r="O135" s="32" t="e">
        <f>K135-#REF!-#REF!-#REF!-#REF!</f>
        <v>#REF!</v>
      </c>
    </row>
    <row r="136" spans="1:15" ht="25.5">
      <c r="A136" s="54" t="s">
        <v>76</v>
      </c>
      <c r="B136" s="21">
        <f t="shared" si="6"/>
        <v>47</v>
      </c>
      <c r="C136" s="50" t="s">
        <v>88</v>
      </c>
      <c r="D136" s="50" t="s">
        <v>99</v>
      </c>
      <c r="E136" s="51" t="s">
        <v>100</v>
      </c>
      <c r="F136" s="55" t="s">
        <v>77</v>
      </c>
      <c r="G136" s="55"/>
      <c r="H136" s="55"/>
      <c r="I136" s="55"/>
      <c r="J136" s="61"/>
      <c r="K136" s="43">
        <f>K137</f>
        <v>0</v>
      </c>
      <c r="L136" s="43">
        <f>L137</f>
        <v>0</v>
      </c>
      <c r="M136" s="43">
        <f>M137</f>
        <v>0</v>
      </c>
      <c r="O136" s="32" t="e">
        <f>K136-#REF!-#REF!-#REF!-#REF!</f>
        <v>#REF!</v>
      </c>
    </row>
    <row r="137" spans="1:15" ht="25.5">
      <c r="A137" s="58" t="s">
        <v>79</v>
      </c>
      <c r="B137" s="21">
        <f t="shared" si="6"/>
        <v>48</v>
      </c>
      <c r="C137" s="50" t="s">
        <v>88</v>
      </c>
      <c r="D137" s="50" t="s">
        <v>99</v>
      </c>
      <c r="E137" s="51" t="s">
        <v>100</v>
      </c>
      <c r="F137" s="55" t="s">
        <v>77</v>
      </c>
      <c r="G137" s="59" t="s">
        <v>125</v>
      </c>
      <c r="H137" s="59" t="s">
        <v>93</v>
      </c>
      <c r="I137" s="59" t="s">
        <v>78</v>
      </c>
      <c r="J137" s="68" t="s">
        <v>93</v>
      </c>
      <c r="K137" s="44"/>
      <c r="L137" s="44"/>
      <c r="M137" s="45"/>
      <c r="O137" s="32" t="e">
        <f>K137-#REF!-#REF!-#REF!-#REF!</f>
        <v>#REF!</v>
      </c>
    </row>
    <row r="138" spans="1:15" ht="25.5">
      <c r="A138" s="54" t="s">
        <v>81</v>
      </c>
      <c r="B138" s="21">
        <f t="shared" si="6"/>
        <v>49</v>
      </c>
      <c r="C138" s="50" t="s">
        <v>88</v>
      </c>
      <c r="D138" s="50" t="s">
        <v>99</v>
      </c>
      <c r="E138" s="51" t="s">
        <v>100</v>
      </c>
      <c r="F138" s="55" t="s">
        <v>80</v>
      </c>
      <c r="G138" s="55"/>
      <c r="H138" s="55"/>
      <c r="I138" s="55"/>
      <c r="J138" s="61"/>
      <c r="K138" s="43">
        <f>K139</f>
        <v>0</v>
      </c>
      <c r="L138" s="43">
        <f>L139</f>
        <v>0</v>
      </c>
      <c r="M138" s="43">
        <f>M139</f>
        <v>0</v>
      </c>
      <c r="O138" s="32" t="e">
        <f>K138-#REF!-#REF!-#REF!-#REF!</f>
        <v>#REF!</v>
      </c>
    </row>
    <row r="139" spans="1:15" ht="25.5">
      <c r="A139" s="58" t="s">
        <v>79</v>
      </c>
      <c r="B139" s="21">
        <f t="shared" si="6"/>
        <v>50</v>
      </c>
      <c r="C139" s="50" t="s">
        <v>88</v>
      </c>
      <c r="D139" s="50" t="s">
        <v>99</v>
      </c>
      <c r="E139" s="51" t="s">
        <v>100</v>
      </c>
      <c r="F139" s="55" t="s">
        <v>80</v>
      </c>
      <c r="G139" s="59" t="s">
        <v>125</v>
      </c>
      <c r="H139" s="59" t="s">
        <v>117</v>
      </c>
      <c r="I139" s="59" t="s">
        <v>78</v>
      </c>
      <c r="J139" s="68" t="s">
        <v>93</v>
      </c>
      <c r="K139" s="44"/>
      <c r="L139" s="44"/>
      <c r="M139" s="45"/>
      <c r="O139" s="32" t="e">
        <f>K139-#REF!-#REF!-#REF!-#REF!</f>
        <v>#REF!</v>
      </c>
    </row>
    <row r="140" spans="1:15" ht="18">
      <c r="A140" s="91" t="s">
        <v>28</v>
      </c>
      <c r="B140" s="91"/>
      <c r="C140" s="91"/>
      <c r="D140" s="91"/>
      <c r="E140" s="91"/>
      <c r="F140" s="91"/>
      <c r="G140" s="91"/>
      <c r="H140" s="91"/>
      <c r="I140" s="91"/>
      <c r="J140" s="23"/>
      <c r="K140" s="48">
        <f>K92+K102+K133</f>
        <v>7269446</v>
      </c>
      <c r="L140" s="48">
        <f>L92+L102+L133</f>
        <v>7376500</v>
      </c>
      <c r="M140" s="48">
        <f>M92+M102+M133</f>
        <v>7376500</v>
      </c>
      <c r="O140" s="32" t="e">
        <f>K140-#REF!-#REF!-#REF!-#REF!</f>
        <v>#REF!</v>
      </c>
    </row>
    <row r="141" ht="12.75">
      <c r="O141" s="32" t="e">
        <f>K141-#REF!-#REF!-#REF!-#REF!</f>
        <v>#REF!</v>
      </c>
    </row>
    <row r="142" spans="11:15" ht="12.75">
      <c r="K142" s="79">
        <v>7630416</v>
      </c>
      <c r="L142" s="79">
        <v>7376500</v>
      </c>
      <c r="M142" s="79">
        <v>7376500</v>
      </c>
      <c r="O142" s="32"/>
    </row>
    <row r="143" spans="11:15" ht="12.75">
      <c r="K143" s="79">
        <f>K142-K140</f>
        <v>360970</v>
      </c>
      <c r="L143" s="79">
        <f>L142-L140</f>
        <v>0</v>
      </c>
      <c r="M143" s="79">
        <f>M142-M140</f>
        <v>0</v>
      </c>
      <c r="O143" s="32" t="e">
        <f>K143-#REF!-#REF!-#REF!-#REF!</f>
        <v>#REF!</v>
      </c>
    </row>
    <row r="144" spans="1:15" ht="13.5">
      <c r="A144" s="93" t="s">
        <v>128</v>
      </c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O144" s="32" t="e">
        <f>K144-#REF!-#REF!-#REF!-#REF!</f>
        <v>#REF!</v>
      </c>
    </row>
    <row r="145" spans="1:15" ht="13.5">
      <c r="A145" s="93" t="s">
        <v>129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O145" s="32" t="e">
        <f>K145-#REF!-#REF!-#REF!-#REF!</f>
        <v>#REF!</v>
      </c>
    </row>
    <row r="146" spans="1:15" ht="13.5">
      <c r="A146" s="93" t="s">
        <v>130</v>
      </c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O146" s="32" t="e">
        <f>K146-#REF!-#REF!-#REF!-#REF!</f>
        <v>#REF!</v>
      </c>
    </row>
    <row r="147" spans="1:15" ht="13.5">
      <c r="A147" s="93" t="s">
        <v>131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O147" s="32" t="e">
        <f>K147-#REF!-#REF!-#REF!-#REF!</f>
        <v>#REF!</v>
      </c>
    </row>
    <row r="148" spans="1:15" ht="13.5">
      <c r="A148" s="93" t="s">
        <v>132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O148" s="32" t="e">
        <f>K148-#REF!-#REF!-#REF!-#REF!</f>
        <v>#REF!</v>
      </c>
    </row>
    <row r="149" spans="1:15" ht="13.5">
      <c r="A149" s="93" t="s">
        <v>133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O149" s="32" t="e">
        <f>K149-#REF!-#REF!-#REF!-#REF!</f>
        <v>#REF!</v>
      </c>
    </row>
    <row r="150" spans="1:15" ht="12.75">
      <c r="A150" s="84" t="s">
        <v>0</v>
      </c>
      <c r="B150" s="84" t="s">
        <v>1</v>
      </c>
      <c r="C150" s="85" t="s">
        <v>2</v>
      </c>
      <c r="D150" s="86"/>
      <c r="E150" s="86"/>
      <c r="F150" s="86"/>
      <c r="G150" s="86"/>
      <c r="H150" s="86"/>
      <c r="I150" s="86"/>
      <c r="J150" s="87"/>
      <c r="K150" s="70" t="s">
        <v>161</v>
      </c>
      <c r="L150" s="70" t="s">
        <v>152</v>
      </c>
      <c r="M150" s="70" t="s">
        <v>162</v>
      </c>
      <c r="O150" s="32"/>
    </row>
    <row r="151" spans="1:15" ht="22.5">
      <c r="A151" s="84"/>
      <c r="B151" s="84"/>
      <c r="C151" s="19" t="s">
        <v>24</v>
      </c>
      <c r="D151" s="19" t="s">
        <v>25</v>
      </c>
      <c r="E151" s="19" t="s">
        <v>26</v>
      </c>
      <c r="F151" s="19" t="s">
        <v>27</v>
      </c>
      <c r="G151" s="19" t="s">
        <v>3</v>
      </c>
      <c r="H151" s="19" t="s">
        <v>115</v>
      </c>
      <c r="I151" s="19" t="s">
        <v>4</v>
      </c>
      <c r="J151" s="67" t="s">
        <v>30</v>
      </c>
      <c r="K151" s="24"/>
      <c r="L151" s="25"/>
      <c r="M151" s="25"/>
      <c r="O151" s="32"/>
    </row>
    <row r="152" spans="1:15" ht="12.75">
      <c r="A152" s="13">
        <v>1</v>
      </c>
      <c r="B152" s="13">
        <v>2</v>
      </c>
      <c r="C152" s="13">
        <v>3</v>
      </c>
      <c r="D152" s="13">
        <v>4</v>
      </c>
      <c r="E152" s="13">
        <v>5</v>
      </c>
      <c r="F152" s="13">
        <v>6</v>
      </c>
      <c r="G152" s="13">
        <v>7</v>
      </c>
      <c r="H152" s="13"/>
      <c r="I152" s="13">
        <v>8</v>
      </c>
      <c r="J152" s="13">
        <v>9</v>
      </c>
      <c r="K152" s="27">
        <v>10</v>
      </c>
      <c r="L152" s="28">
        <v>15</v>
      </c>
      <c r="M152" s="29">
        <v>16</v>
      </c>
      <c r="O152" s="32"/>
    </row>
    <row r="153" spans="1:15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27"/>
      <c r="L153" s="28"/>
      <c r="M153" s="29"/>
      <c r="O153" s="32" t="e">
        <f>K153-#REF!-#REF!-#REF!-#REF!</f>
        <v>#REF!</v>
      </c>
    </row>
    <row r="154" spans="1:15" ht="12.75">
      <c r="A154" s="91" t="s">
        <v>28</v>
      </c>
      <c r="B154" s="91"/>
      <c r="C154" s="91"/>
      <c r="D154" s="91"/>
      <c r="E154" s="91"/>
      <c r="F154" s="91"/>
      <c r="G154" s="91"/>
      <c r="H154" s="91"/>
      <c r="I154" s="91"/>
      <c r="K154" s="27"/>
      <c r="L154" s="28"/>
      <c r="M154" s="29"/>
      <c r="O154" s="32" t="e">
        <f>K154-#REF!-#REF!-#REF!-#REF!</f>
        <v>#REF!</v>
      </c>
    </row>
    <row r="155" ht="12.75">
      <c r="O155" s="32" t="e">
        <f>K155-#REF!-#REF!-#REF!-#REF!</f>
        <v>#REF!</v>
      </c>
    </row>
    <row r="156" spans="1:15" ht="13.5">
      <c r="A156" s="93" t="s">
        <v>134</v>
      </c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O156" s="32" t="e">
        <f>K156-#REF!-#REF!-#REF!-#REF!</f>
        <v>#REF!</v>
      </c>
    </row>
    <row r="157" spans="1:15" ht="12.75">
      <c r="A157" s="84" t="s">
        <v>0</v>
      </c>
      <c r="B157" s="84" t="s">
        <v>1</v>
      </c>
      <c r="C157" s="85" t="s">
        <v>2</v>
      </c>
      <c r="D157" s="86"/>
      <c r="E157" s="86"/>
      <c r="F157" s="86"/>
      <c r="G157" s="86"/>
      <c r="H157" s="86"/>
      <c r="I157" s="86"/>
      <c r="J157" s="87"/>
      <c r="K157" s="70" t="s">
        <v>161</v>
      </c>
      <c r="L157" s="70" t="s">
        <v>152</v>
      </c>
      <c r="M157" s="70" t="s">
        <v>162</v>
      </c>
      <c r="O157" s="32"/>
    </row>
    <row r="158" spans="1:15" ht="22.5">
      <c r="A158" s="84"/>
      <c r="B158" s="84"/>
      <c r="C158" s="19" t="s">
        <v>24</v>
      </c>
      <c r="D158" s="19" t="s">
        <v>25</v>
      </c>
      <c r="E158" s="19" t="s">
        <v>26</v>
      </c>
      <c r="F158" s="19" t="s">
        <v>27</v>
      </c>
      <c r="G158" s="19" t="s">
        <v>3</v>
      </c>
      <c r="H158" s="19" t="s">
        <v>115</v>
      </c>
      <c r="I158" s="19" t="s">
        <v>4</v>
      </c>
      <c r="J158" s="67" t="s">
        <v>30</v>
      </c>
      <c r="K158" s="24"/>
      <c r="L158" s="25"/>
      <c r="M158" s="25"/>
      <c r="O158" s="32"/>
    </row>
    <row r="159" spans="1:15" ht="12.75">
      <c r="A159" s="13">
        <v>1</v>
      </c>
      <c r="B159" s="13">
        <v>2</v>
      </c>
      <c r="C159" s="13">
        <v>3</v>
      </c>
      <c r="D159" s="13">
        <v>4</v>
      </c>
      <c r="E159" s="13">
        <v>5</v>
      </c>
      <c r="F159" s="13">
        <v>6</v>
      </c>
      <c r="G159" s="13">
        <v>7</v>
      </c>
      <c r="H159" s="13"/>
      <c r="I159" s="13">
        <v>8</v>
      </c>
      <c r="J159" s="13">
        <v>9</v>
      </c>
      <c r="K159" s="27">
        <v>10</v>
      </c>
      <c r="L159" s="28">
        <v>15</v>
      </c>
      <c r="M159" s="29">
        <v>16</v>
      </c>
      <c r="O159" s="32"/>
    </row>
    <row r="160" spans="1:15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27"/>
      <c r="L160" s="28"/>
      <c r="M160" s="29"/>
      <c r="O160" s="32" t="e">
        <f>K160-#REF!-#REF!-#REF!-#REF!</f>
        <v>#REF!</v>
      </c>
    </row>
    <row r="161" spans="1:15" ht="12.75">
      <c r="A161" s="91" t="s">
        <v>28</v>
      </c>
      <c r="B161" s="91"/>
      <c r="C161" s="91"/>
      <c r="D161" s="91"/>
      <c r="E161" s="91"/>
      <c r="F161" s="91"/>
      <c r="G161" s="91"/>
      <c r="H161" s="91"/>
      <c r="I161" s="91"/>
      <c r="K161" s="27"/>
      <c r="L161" s="28"/>
      <c r="M161" s="29"/>
      <c r="O161" s="32" t="e">
        <f>K161-#REF!-#REF!-#REF!-#REF!</f>
        <v>#REF!</v>
      </c>
    </row>
    <row r="162" ht="12.75">
      <c r="O162" s="32" t="e">
        <f>K162-#REF!-#REF!-#REF!-#REF!</f>
        <v>#REF!</v>
      </c>
    </row>
    <row r="163" spans="1:15" ht="15.75">
      <c r="A163" s="71" t="s">
        <v>135</v>
      </c>
      <c r="O163" s="32" t="e">
        <f>K163-#REF!-#REF!-#REF!-#REF!</f>
        <v>#REF!</v>
      </c>
    </row>
    <row r="164" spans="1:15" ht="15.75">
      <c r="A164" s="72" t="s">
        <v>136</v>
      </c>
      <c r="O164" s="32" t="e">
        <f>K164-#REF!-#REF!-#REF!-#REF!</f>
        <v>#REF!</v>
      </c>
    </row>
    <row r="165" spans="1:15" ht="12.75">
      <c r="A165" s="84" t="s">
        <v>0</v>
      </c>
      <c r="B165" s="84" t="s">
        <v>1</v>
      </c>
      <c r="C165" s="85" t="s">
        <v>2</v>
      </c>
      <c r="D165" s="86"/>
      <c r="E165" s="86"/>
      <c r="F165" s="86"/>
      <c r="G165" s="86"/>
      <c r="H165" s="86"/>
      <c r="I165" s="86"/>
      <c r="J165" s="87"/>
      <c r="K165" s="70" t="s">
        <v>161</v>
      </c>
      <c r="L165" s="70" t="s">
        <v>152</v>
      </c>
      <c r="M165" s="70" t="s">
        <v>162</v>
      </c>
      <c r="O165" s="32"/>
    </row>
    <row r="166" spans="1:15" ht="22.5">
      <c r="A166" s="84"/>
      <c r="B166" s="84"/>
      <c r="C166" s="19" t="s">
        <v>24</v>
      </c>
      <c r="D166" s="19" t="s">
        <v>25</v>
      </c>
      <c r="E166" s="19" t="s">
        <v>26</v>
      </c>
      <c r="F166" s="19" t="s">
        <v>27</v>
      </c>
      <c r="G166" s="19" t="s">
        <v>3</v>
      </c>
      <c r="H166" s="19" t="s">
        <v>115</v>
      </c>
      <c r="I166" s="19" t="s">
        <v>4</v>
      </c>
      <c r="J166" s="67" t="s">
        <v>30</v>
      </c>
      <c r="K166" s="24"/>
      <c r="L166" s="25"/>
      <c r="M166" s="25"/>
      <c r="O166" s="32"/>
    </row>
    <row r="167" spans="1:15" ht="12.75">
      <c r="A167" s="13">
        <v>1</v>
      </c>
      <c r="B167" s="13">
        <v>2</v>
      </c>
      <c r="C167" s="13">
        <v>3</v>
      </c>
      <c r="D167" s="13">
        <v>4</v>
      </c>
      <c r="E167" s="13">
        <v>5</v>
      </c>
      <c r="F167" s="13">
        <v>6</v>
      </c>
      <c r="G167" s="13">
        <v>7</v>
      </c>
      <c r="H167" s="13"/>
      <c r="I167" s="13">
        <v>8</v>
      </c>
      <c r="J167" s="13">
        <v>9</v>
      </c>
      <c r="K167" s="27">
        <v>10</v>
      </c>
      <c r="L167" s="28">
        <v>15</v>
      </c>
      <c r="M167" s="29">
        <v>16</v>
      </c>
      <c r="O167" s="32"/>
    </row>
    <row r="168" spans="1:15" ht="18.75">
      <c r="A168" s="20" t="s">
        <v>98</v>
      </c>
      <c r="B168" s="21">
        <v>1</v>
      </c>
      <c r="C168" s="30" t="s">
        <v>88</v>
      </c>
      <c r="D168" s="30"/>
      <c r="E168" s="30"/>
      <c r="F168" s="30"/>
      <c r="G168" s="30"/>
      <c r="H168" s="30"/>
      <c r="I168" s="30"/>
      <c r="J168" s="30"/>
      <c r="K168" s="36"/>
      <c r="L168" s="37"/>
      <c r="M168" s="38"/>
      <c r="O168" s="32" t="e">
        <f>K168-#REF!-#REF!-#REF!-#REF!</f>
        <v>#REF!</v>
      </c>
    </row>
    <row r="169" spans="1:15" ht="18.75">
      <c r="A169" s="20" t="s">
        <v>98</v>
      </c>
      <c r="B169" s="21">
        <f>B168+1</f>
        <v>2</v>
      </c>
      <c r="C169" s="30" t="s">
        <v>88</v>
      </c>
      <c r="D169" s="30" t="s">
        <v>99</v>
      </c>
      <c r="E169" s="30"/>
      <c r="F169" s="30"/>
      <c r="G169" s="30"/>
      <c r="H169" s="30"/>
      <c r="I169" s="30"/>
      <c r="J169" s="30"/>
      <c r="K169" s="36"/>
      <c r="L169" s="37"/>
      <c r="M169" s="38"/>
      <c r="O169" s="32" t="e">
        <f>K169-#REF!-#REF!-#REF!-#REF!</f>
        <v>#REF!</v>
      </c>
    </row>
    <row r="170" spans="1:15" ht="25.5">
      <c r="A170" s="20" t="s">
        <v>104</v>
      </c>
      <c r="B170" s="21">
        <f>B169+1</f>
        <v>3</v>
      </c>
      <c r="C170" s="30" t="s">
        <v>88</v>
      </c>
      <c r="D170" s="30" t="s">
        <v>99</v>
      </c>
      <c r="E170" s="31" t="s">
        <v>100</v>
      </c>
      <c r="F170" s="30"/>
      <c r="G170" s="30"/>
      <c r="H170" s="30"/>
      <c r="I170" s="30"/>
      <c r="J170" s="30"/>
      <c r="K170" s="39">
        <v>0</v>
      </c>
      <c r="L170" s="40"/>
      <c r="M170" s="41"/>
      <c r="O170" s="32" t="e">
        <f>K170-#REF!-#REF!-#REF!-#REF!</f>
        <v>#REF!</v>
      </c>
    </row>
    <row r="171" spans="1:15" ht="25.5">
      <c r="A171" s="54" t="s">
        <v>54</v>
      </c>
      <c r="B171" s="21">
        <f>B170+1</f>
        <v>4</v>
      </c>
      <c r="C171" s="50" t="s">
        <v>88</v>
      </c>
      <c r="D171" s="50" t="s">
        <v>99</v>
      </c>
      <c r="E171" s="51" t="s">
        <v>100</v>
      </c>
      <c r="F171" s="55" t="s">
        <v>57</v>
      </c>
      <c r="G171" s="55" t="s">
        <v>53</v>
      </c>
      <c r="H171" s="59"/>
      <c r="I171" s="59"/>
      <c r="J171" s="60"/>
      <c r="K171" s="74">
        <f>K172</f>
        <v>1174100</v>
      </c>
      <c r="L171" s="75">
        <f>L172</f>
        <v>1221100</v>
      </c>
      <c r="M171" s="75">
        <f>M172</f>
        <v>1270000</v>
      </c>
      <c r="O171" s="32" t="e">
        <f>K171-#REF!-#REF!-#REF!-#REF!</f>
        <v>#REF!</v>
      </c>
    </row>
    <row r="172" spans="1:15" ht="25.5">
      <c r="A172" s="58" t="s">
        <v>112</v>
      </c>
      <c r="B172" s="21">
        <f>B171+1</f>
        <v>5</v>
      </c>
      <c r="C172" s="50" t="s">
        <v>88</v>
      </c>
      <c r="D172" s="50" t="s">
        <v>99</v>
      </c>
      <c r="E172" s="51" t="s">
        <v>100</v>
      </c>
      <c r="F172" s="55" t="s">
        <v>57</v>
      </c>
      <c r="G172" s="59" t="s">
        <v>127</v>
      </c>
      <c r="H172" s="59" t="s">
        <v>116</v>
      </c>
      <c r="I172" s="59" t="s">
        <v>114</v>
      </c>
      <c r="J172" s="60" t="s">
        <v>93</v>
      </c>
      <c r="K172" s="76">
        <v>1174100</v>
      </c>
      <c r="L172" s="77">
        <v>1221100</v>
      </c>
      <c r="M172" s="78">
        <v>1270000</v>
      </c>
      <c r="O172" s="32" t="e">
        <f>K172-#REF!-#REF!-#REF!-#REF!</f>
        <v>#REF!</v>
      </c>
    </row>
    <row r="173" spans="1:15" ht="18">
      <c r="A173" s="91" t="s">
        <v>28</v>
      </c>
      <c r="B173" s="91"/>
      <c r="C173" s="91"/>
      <c r="D173" s="91"/>
      <c r="E173" s="91"/>
      <c r="F173" s="91"/>
      <c r="G173" s="91"/>
      <c r="H173" s="91"/>
      <c r="I173" s="91"/>
      <c r="K173" s="74">
        <f>K171</f>
        <v>1174100</v>
      </c>
      <c r="L173" s="74">
        <f>L171</f>
        <v>1221100</v>
      </c>
      <c r="M173" s="74">
        <f>M171</f>
        <v>1270000</v>
      </c>
      <c r="O173" s="32" t="e">
        <f>K173-#REF!-#REF!-#REF!-#REF!</f>
        <v>#REF!</v>
      </c>
    </row>
    <row r="174" ht="12.75">
      <c r="O174" s="32" t="e">
        <f>K174-#REF!-#REF!-#REF!-#REF!</f>
        <v>#REF!</v>
      </c>
    </row>
    <row r="175" spans="1:15" ht="13.5">
      <c r="A175" s="93" t="s">
        <v>139</v>
      </c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O175" s="32" t="e">
        <f>K175-#REF!-#REF!-#REF!-#REF!</f>
        <v>#REF!</v>
      </c>
    </row>
    <row r="176" spans="1:15" ht="12.75">
      <c r="A176" s="84" t="s">
        <v>0</v>
      </c>
      <c r="B176" s="84" t="s">
        <v>1</v>
      </c>
      <c r="C176" s="85" t="s">
        <v>2</v>
      </c>
      <c r="D176" s="86"/>
      <c r="E176" s="86"/>
      <c r="F176" s="86"/>
      <c r="G176" s="86"/>
      <c r="H176" s="86"/>
      <c r="I176" s="86"/>
      <c r="J176" s="87"/>
      <c r="K176" s="70" t="s">
        <v>161</v>
      </c>
      <c r="L176" s="70" t="s">
        <v>152</v>
      </c>
      <c r="M176" s="70" t="s">
        <v>162</v>
      </c>
      <c r="O176" s="32"/>
    </row>
    <row r="177" spans="1:15" ht="22.5">
      <c r="A177" s="84"/>
      <c r="B177" s="84"/>
      <c r="C177" s="19" t="s">
        <v>24</v>
      </c>
      <c r="D177" s="19" t="s">
        <v>25</v>
      </c>
      <c r="E177" s="19" t="s">
        <v>26</v>
      </c>
      <c r="F177" s="19" t="s">
        <v>27</v>
      </c>
      <c r="G177" s="19" t="s">
        <v>3</v>
      </c>
      <c r="H177" s="19" t="s">
        <v>115</v>
      </c>
      <c r="I177" s="19" t="s">
        <v>4</v>
      </c>
      <c r="J177" s="67" t="s">
        <v>30</v>
      </c>
      <c r="K177" s="24"/>
      <c r="L177" s="25"/>
      <c r="M177" s="25"/>
      <c r="O177" s="32"/>
    </row>
    <row r="178" spans="1:15" ht="12.75">
      <c r="A178" s="13">
        <v>1</v>
      </c>
      <c r="B178" s="13">
        <v>2</v>
      </c>
      <c r="C178" s="13">
        <v>3</v>
      </c>
      <c r="D178" s="13">
        <v>4</v>
      </c>
      <c r="E178" s="13">
        <v>5</v>
      </c>
      <c r="F178" s="13">
        <v>6</v>
      </c>
      <c r="G178" s="13">
        <v>7</v>
      </c>
      <c r="H178" s="13"/>
      <c r="I178" s="13">
        <v>8</v>
      </c>
      <c r="J178" s="13">
        <v>9</v>
      </c>
      <c r="K178" s="27">
        <v>10</v>
      </c>
      <c r="L178" s="28">
        <v>15</v>
      </c>
      <c r="M178" s="29">
        <v>16</v>
      </c>
      <c r="O178" s="32"/>
    </row>
    <row r="179" spans="1:15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27"/>
      <c r="L179" s="28"/>
      <c r="M179" s="29"/>
      <c r="O179" s="32" t="e">
        <f>K179-#REF!-#REF!-#REF!-#REF!</f>
        <v>#REF!</v>
      </c>
    </row>
    <row r="180" spans="1:15" ht="12.75">
      <c r="A180" s="91" t="s">
        <v>28</v>
      </c>
      <c r="B180" s="91"/>
      <c r="C180" s="91"/>
      <c r="D180" s="91"/>
      <c r="E180" s="91"/>
      <c r="F180" s="91"/>
      <c r="G180" s="91"/>
      <c r="H180" s="91"/>
      <c r="I180" s="91"/>
      <c r="K180" s="27"/>
      <c r="L180" s="28"/>
      <c r="M180" s="29"/>
      <c r="O180" s="32" t="e">
        <f>K180-#REF!-#REF!-#REF!-#REF!</f>
        <v>#REF!</v>
      </c>
    </row>
    <row r="183" spans="1:6" ht="12.75">
      <c r="A183" s="4" t="s">
        <v>94</v>
      </c>
      <c r="C183" s="5"/>
      <c r="D183" s="5"/>
      <c r="E183" s="5"/>
      <c r="F183" t="s">
        <v>142</v>
      </c>
    </row>
    <row r="184" spans="1:5" ht="12.75">
      <c r="A184" s="4" t="s">
        <v>141</v>
      </c>
      <c r="C184" s="5"/>
      <c r="D184" s="5"/>
      <c r="E184" s="5"/>
    </row>
    <row r="185" spans="1:5" ht="12.75">
      <c r="A185" s="4"/>
      <c r="C185" s="5"/>
      <c r="D185" s="5"/>
      <c r="E185" s="5"/>
    </row>
    <row r="186" spans="1:5" ht="12.75">
      <c r="A186" s="4" t="s">
        <v>143</v>
      </c>
      <c r="C186" s="5"/>
      <c r="D186" s="5"/>
      <c r="E186" s="5"/>
    </row>
    <row r="187" spans="1:5" ht="12.75">
      <c r="A187" s="4" t="s">
        <v>144</v>
      </c>
      <c r="C187" s="5"/>
      <c r="D187" s="5"/>
      <c r="E187" s="5"/>
    </row>
    <row r="188" spans="1:5" ht="12.75">
      <c r="A188" s="4"/>
      <c r="C188" s="5"/>
      <c r="D188" s="5"/>
      <c r="E188" s="5"/>
    </row>
    <row r="189" spans="1:11" ht="12.75">
      <c r="A189" s="4" t="s">
        <v>95</v>
      </c>
      <c r="C189" s="5"/>
      <c r="D189" s="5"/>
      <c r="E189" s="5"/>
      <c r="F189" t="s">
        <v>142</v>
      </c>
      <c r="K189" s="15" t="s">
        <v>146</v>
      </c>
    </row>
    <row r="190" spans="1:11" ht="12.75">
      <c r="A190" s="4" t="s">
        <v>145</v>
      </c>
      <c r="C190" s="5"/>
      <c r="D190" s="5"/>
      <c r="E190" s="5"/>
      <c r="K190" s="15" t="s">
        <v>140</v>
      </c>
    </row>
    <row r="191" spans="1:5" ht="12.75">
      <c r="A191" s="4"/>
      <c r="C191" s="5"/>
      <c r="D191" s="5"/>
      <c r="E191" s="5"/>
    </row>
    <row r="192" spans="1:5" ht="12.75">
      <c r="A192" s="4" t="s">
        <v>5</v>
      </c>
      <c r="C192" s="5"/>
      <c r="D192" s="5"/>
      <c r="E192" s="5"/>
    </row>
  </sheetData>
  <sheetProtection/>
  <mergeCells count="42">
    <mergeCell ref="A165:A166"/>
    <mergeCell ref="B165:B166"/>
    <mergeCell ref="C165:J165"/>
    <mergeCell ref="A180:I180"/>
    <mergeCell ref="A173:I173"/>
    <mergeCell ref="A175:L175"/>
    <mergeCell ref="A176:A177"/>
    <mergeCell ref="B176:B177"/>
    <mergeCell ref="C176:J176"/>
    <mergeCell ref="A154:I154"/>
    <mergeCell ref="A156:L156"/>
    <mergeCell ref="A157:A158"/>
    <mergeCell ref="B157:B158"/>
    <mergeCell ref="C157:J157"/>
    <mergeCell ref="A161:I161"/>
    <mergeCell ref="A145:L145"/>
    <mergeCell ref="A146:L146"/>
    <mergeCell ref="A147:K147"/>
    <mergeCell ref="A148:L148"/>
    <mergeCell ref="A149:L149"/>
    <mergeCell ref="A150:A151"/>
    <mergeCell ref="B150:B151"/>
    <mergeCell ref="C150:J150"/>
    <mergeCell ref="A85:M85"/>
    <mergeCell ref="A86:A87"/>
    <mergeCell ref="B86:B87"/>
    <mergeCell ref="C86:J86"/>
    <mergeCell ref="A140:I140"/>
    <mergeCell ref="A144:L144"/>
    <mergeCell ref="I2:K2"/>
    <mergeCell ref="I3:K3"/>
    <mergeCell ref="I4:K4"/>
    <mergeCell ref="I5:K5"/>
    <mergeCell ref="I6:K6"/>
    <mergeCell ref="B16:G16"/>
    <mergeCell ref="A82:I82"/>
    <mergeCell ref="B17:G17"/>
    <mergeCell ref="B18:G18"/>
    <mergeCell ref="A26:G26"/>
    <mergeCell ref="A27:A28"/>
    <mergeCell ref="B27:B28"/>
    <mergeCell ref="C27:J27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01</cp:lastModifiedBy>
  <cp:lastPrinted>2024-01-12T12:30:45Z</cp:lastPrinted>
  <dcterms:created xsi:type="dcterms:W3CDTF">2011-05-05T10:40:05Z</dcterms:created>
  <dcterms:modified xsi:type="dcterms:W3CDTF">2024-01-16T05:57:50Z</dcterms:modified>
  <cp:category/>
  <cp:version/>
  <cp:contentType/>
  <cp:contentStatus/>
</cp:coreProperties>
</file>